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showInkAnnotation="0" autoCompressPictures="0"/>
  <bookViews>
    <workbookView xWindow="10224" yWindow="-13" windowWidth="8967" windowHeight="7580" tabRatio="965"/>
  </bookViews>
  <sheets>
    <sheet name="Introduction" sheetId="55" r:id="rId1"/>
    <sheet name="Absolute impacts" sheetId="56" r:id="rId2"/>
    <sheet name="Relative impacts" sheetId="83" r:id="rId3"/>
    <sheet name="Scenario impacts" sheetId="70" r:id="rId4"/>
    <sheet name="Summary of input data" sheetId="81" r:id="rId5"/>
    <sheet name="Conventional " sheetId="33" r:id="rId6"/>
    <sheet name="Electric vehicles" sheetId="67" r:id="rId7"/>
    <sheet name="Plug in hybrids" sheetId="43" r:id="rId8"/>
    <sheet name="Hydrogen buses" sheetId="44" r:id="rId9"/>
    <sheet name="Biofuels_foodcrops" sheetId="45" r:id="rId10"/>
    <sheet name="Biofuels_waste" sheetId="46" r:id="rId11"/>
    <sheet name="Biofuels_energycrops" sheetId="66" r:id="rId12"/>
    <sheet name="Efficiency improvement" sheetId="74" r:id="rId13"/>
    <sheet name="Walking &amp; cycling" sheetId="75" r:id="rId14"/>
    <sheet name="Demand reduction" sheetId="76" r:id="rId15"/>
    <sheet name="Modal shift" sheetId="77" r:id="rId16"/>
    <sheet name="HGV logistics savings" sheetId="78" r:id="rId17"/>
    <sheet name="Ecodriving" sheetId="79" r:id="rId18"/>
    <sheet name="Speed limiting" sheetId="80" r:id="rId19"/>
    <sheet name="Impact categories" sheetId="58" r:id="rId20"/>
    <sheet name="References" sheetId="37" r:id="rId21"/>
  </sheets>
  <definedNames>
    <definedName name="avoided_hgv" localSheetId="4">#REF!</definedName>
    <definedName name="avoided_hgv">#REF!</definedName>
    <definedName name="avoided_km_active" localSheetId="4">#REF!</definedName>
    <definedName name="avoided_km_active">#REF!</definedName>
    <definedName name="avoided_km_demand" localSheetId="4">#REF!</definedName>
    <definedName name="avoided_km_demand">#REF!</definedName>
    <definedName name="avoided_km_modal" localSheetId="4">#REF!</definedName>
    <definedName name="avoided_km_modal">#REF!</definedName>
    <definedName name="bus_occupancy" localSheetId="4">#REF!</definedName>
    <definedName name="bus_occupancy">#REF!</definedName>
    <definedName name="car_occupancy" localSheetId="4">#REF!</definedName>
    <definedName name="car_occupancy">#REF!</definedName>
    <definedName name="curr_conv">#REF!</definedName>
    <definedName name="DALY_value" localSheetId="4">#REF!</definedName>
    <definedName name="DALY_value">#REF!</definedName>
    <definedName name="discount" localSheetId="4">#REF!</definedName>
    <definedName name="discount">#REF!</definedName>
    <definedName name="hgv_load" localSheetId="4">#REF!</definedName>
    <definedName name="hgv_load">#REF!</definedName>
    <definedName name="rail_occupancy" localSheetId="4">#REF!</definedName>
    <definedName name="rail_occupancy">#REF!</definedName>
  </definedNames>
  <calcPr calcId="145621"/>
</workbook>
</file>

<file path=xl/calcChain.xml><?xml version="1.0" encoding="utf-8"?>
<calcChain xmlns="http://schemas.openxmlformats.org/spreadsheetml/2006/main">
  <c r="I23" i="56" l="1"/>
  <c r="E68" i="56"/>
  <c r="J60" i="56"/>
  <c r="J59" i="56"/>
  <c r="I60" i="56"/>
  <c r="H60" i="56"/>
  <c r="H59" i="56"/>
  <c r="G60" i="56"/>
  <c r="G59" i="56"/>
  <c r="F60" i="56"/>
  <c r="J73" i="56"/>
  <c r="J72" i="56"/>
  <c r="J71" i="56"/>
  <c r="J70" i="56"/>
  <c r="J69" i="56"/>
  <c r="J68" i="56"/>
  <c r="J67" i="56"/>
  <c r="J66" i="56"/>
  <c r="J65" i="56"/>
  <c r="J64" i="56"/>
  <c r="J63" i="56"/>
  <c r="J62" i="56"/>
  <c r="J57" i="56"/>
  <c r="J56" i="56"/>
  <c r="J55" i="56"/>
  <c r="J54" i="56"/>
  <c r="J53" i="56"/>
  <c r="J52" i="56"/>
  <c r="J51" i="56"/>
  <c r="J50" i="56"/>
  <c r="J49" i="56"/>
  <c r="J48" i="56"/>
  <c r="J47" i="56"/>
  <c r="J46" i="56"/>
  <c r="J45" i="56"/>
  <c r="J43" i="56"/>
  <c r="J42" i="56"/>
  <c r="J40" i="56"/>
  <c r="J37" i="56"/>
  <c r="J36" i="56"/>
  <c r="J35" i="56"/>
  <c r="J34" i="56"/>
  <c r="J33" i="56"/>
  <c r="J32" i="56"/>
  <c r="J30" i="56"/>
  <c r="J29" i="56"/>
  <c r="J27" i="56"/>
  <c r="J26" i="56"/>
  <c r="J24" i="56"/>
  <c r="J21" i="56"/>
  <c r="J19" i="56"/>
  <c r="J18" i="56"/>
  <c r="J17" i="56"/>
  <c r="J15" i="56"/>
  <c r="J14" i="56"/>
  <c r="I73" i="56"/>
  <c r="I72" i="56"/>
  <c r="I71" i="56"/>
  <c r="I70" i="56"/>
  <c r="I69" i="56"/>
  <c r="I68" i="56"/>
  <c r="I67" i="56"/>
  <c r="I66" i="56"/>
  <c r="I65" i="56"/>
  <c r="I64" i="56"/>
  <c r="I63" i="56"/>
  <c r="I62" i="56"/>
  <c r="I59" i="56"/>
  <c r="I57" i="56"/>
  <c r="I56" i="56"/>
  <c r="I55" i="56"/>
  <c r="I54" i="56"/>
  <c r="I53" i="56"/>
  <c r="I52" i="56"/>
  <c r="I51" i="56"/>
  <c r="I50" i="56"/>
  <c r="I49" i="56"/>
  <c r="I48" i="56"/>
  <c r="I47" i="56"/>
  <c r="I46" i="56"/>
  <c r="I45" i="56"/>
  <c r="I43" i="56"/>
  <c r="I42" i="56"/>
  <c r="I40" i="56"/>
  <c r="I37" i="56"/>
  <c r="I36" i="56"/>
  <c r="I35" i="56"/>
  <c r="I34" i="56"/>
  <c r="I33" i="56"/>
  <c r="I32" i="56"/>
  <c r="I30" i="56"/>
  <c r="I29" i="56"/>
  <c r="I27" i="56"/>
  <c r="I26" i="56"/>
  <c r="I24" i="56"/>
  <c r="I21" i="56"/>
  <c r="I19" i="56"/>
  <c r="I18" i="56"/>
  <c r="I17" i="56"/>
  <c r="I15" i="56"/>
  <c r="I14" i="56"/>
  <c r="G73" i="56"/>
  <c r="G72" i="56"/>
  <c r="G71" i="56"/>
  <c r="G70" i="56"/>
  <c r="G69" i="56"/>
  <c r="G68" i="56"/>
  <c r="G67" i="56"/>
  <c r="G66" i="56"/>
  <c r="G65" i="56"/>
  <c r="G64" i="56"/>
  <c r="G63" i="56"/>
  <c r="G62" i="56"/>
  <c r="G57" i="56"/>
  <c r="G56" i="56"/>
  <c r="G55" i="56"/>
  <c r="G54" i="56"/>
  <c r="G53" i="56"/>
  <c r="G52" i="56"/>
  <c r="G51" i="56"/>
  <c r="G50" i="56"/>
  <c r="G49" i="56"/>
  <c r="G48" i="56"/>
  <c r="G47" i="56"/>
  <c r="G46" i="56"/>
  <c r="G45" i="56"/>
  <c r="G43" i="56"/>
  <c r="G42" i="56"/>
  <c r="G40" i="56"/>
  <c r="G39" i="56"/>
  <c r="G38" i="56"/>
  <c r="G37" i="56"/>
  <c r="G36" i="56"/>
  <c r="G35" i="56"/>
  <c r="G34" i="56"/>
  <c r="G33" i="56"/>
  <c r="G32" i="56"/>
  <c r="G30" i="56"/>
  <c r="G29" i="56"/>
  <c r="G27" i="56"/>
  <c r="G26" i="56"/>
  <c r="G25" i="56"/>
  <c r="G24" i="56"/>
  <c r="G23" i="56"/>
  <c r="G22" i="56"/>
  <c r="G21" i="56"/>
  <c r="G19" i="56"/>
  <c r="G18" i="56"/>
  <c r="G17" i="56"/>
  <c r="G15" i="56"/>
  <c r="G14" i="56"/>
  <c r="H73" i="56"/>
  <c r="H72" i="56"/>
  <c r="H71" i="56"/>
  <c r="H70" i="56"/>
  <c r="H69" i="56"/>
  <c r="H68" i="56"/>
  <c r="H67" i="56"/>
  <c r="H66" i="56"/>
  <c r="H65" i="56"/>
  <c r="H64" i="56"/>
  <c r="H63" i="56"/>
  <c r="H62" i="56"/>
  <c r="H57" i="56"/>
  <c r="H56" i="56"/>
  <c r="H55" i="56"/>
  <c r="H54" i="56"/>
  <c r="H53" i="56"/>
  <c r="H52" i="56"/>
  <c r="H51" i="56"/>
  <c r="H50" i="56"/>
  <c r="H49" i="56"/>
  <c r="H48" i="56"/>
  <c r="H47" i="56"/>
  <c r="H46" i="56"/>
  <c r="H45" i="56"/>
  <c r="H43" i="56"/>
  <c r="H42" i="56"/>
  <c r="H40" i="56"/>
  <c r="H37" i="56"/>
  <c r="H36" i="56"/>
  <c r="H35" i="56"/>
  <c r="H34" i="56"/>
  <c r="H33" i="56"/>
  <c r="H32" i="56"/>
  <c r="H30" i="56"/>
  <c r="H29" i="56"/>
  <c r="H27" i="56"/>
  <c r="H26" i="56"/>
  <c r="H24" i="56"/>
  <c r="H21" i="56"/>
  <c r="H19" i="56"/>
  <c r="H18" i="56"/>
  <c r="H17" i="56"/>
  <c r="H15" i="56"/>
  <c r="H14" i="56"/>
  <c r="F73" i="56"/>
  <c r="F72" i="56"/>
  <c r="F71" i="56"/>
  <c r="F70" i="56"/>
  <c r="F69" i="56"/>
  <c r="F68" i="56"/>
  <c r="F67" i="56"/>
  <c r="F66" i="56"/>
  <c r="F65" i="56"/>
  <c r="F64" i="56"/>
  <c r="F63" i="56"/>
  <c r="F62" i="56"/>
  <c r="F59" i="56"/>
  <c r="F57" i="56"/>
  <c r="F56" i="56"/>
  <c r="F55" i="56"/>
  <c r="F54" i="56"/>
  <c r="F53" i="56"/>
  <c r="F52" i="56"/>
  <c r="F51" i="56"/>
  <c r="F50" i="56"/>
  <c r="F49" i="56"/>
  <c r="F48" i="56"/>
  <c r="F47" i="56"/>
  <c r="F46" i="56"/>
  <c r="F45" i="56"/>
  <c r="F43" i="56"/>
  <c r="F42" i="56"/>
  <c r="F41" i="56"/>
  <c r="F40" i="56"/>
  <c r="F39" i="56"/>
  <c r="F38" i="56"/>
  <c r="F37" i="56"/>
  <c r="F36" i="56"/>
  <c r="F35" i="56"/>
  <c r="F34" i="56"/>
  <c r="F33" i="56"/>
  <c r="F32" i="56"/>
  <c r="F30" i="56"/>
  <c r="F29" i="56"/>
  <c r="F27" i="56"/>
  <c r="F26" i="56"/>
  <c r="F25" i="56"/>
  <c r="F24" i="56"/>
  <c r="F23" i="56"/>
  <c r="F22" i="56"/>
  <c r="F21" i="56"/>
  <c r="F19" i="56"/>
  <c r="F18" i="56"/>
  <c r="F17" i="56"/>
  <c r="F15" i="56"/>
  <c r="F14" i="56"/>
  <c r="E73" i="56"/>
  <c r="E72" i="56"/>
  <c r="E71" i="56"/>
  <c r="E70" i="56"/>
  <c r="E69" i="56"/>
  <c r="E67" i="56"/>
  <c r="E66" i="56"/>
  <c r="E65" i="56"/>
  <c r="E64" i="56"/>
  <c r="E63" i="56"/>
  <c r="E62" i="56"/>
  <c r="D73" i="56"/>
  <c r="D72" i="56"/>
  <c r="D71" i="56"/>
  <c r="D70" i="56"/>
  <c r="D69" i="56"/>
  <c r="D68" i="56"/>
  <c r="D67" i="56"/>
  <c r="D66" i="56"/>
  <c r="D65" i="56"/>
  <c r="D64" i="56"/>
  <c r="D63" i="56"/>
  <c r="D62" i="56"/>
  <c r="E60" i="56"/>
  <c r="E59" i="56"/>
  <c r="E57" i="56"/>
  <c r="E56" i="56"/>
  <c r="E55" i="56"/>
  <c r="E54" i="56"/>
  <c r="E53" i="56"/>
  <c r="E52" i="56"/>
  <c r="E51" i="56"/>
  <c r="E50" i="56"/>
  <c r="E49" i="56"/>
  <c r="E48" i="56"/>
  <c r="E47" i="56"/>
  <c r="E46" i="56"/>
  <c r="E45" i="56"/>
  <c r="E43" i="56"/>
  <c r="E42" i="56"/>
  <c r="E40" i="56"/>
  <c r="E39" i="56"/>
  <c r="E38" i="56"/>
  <c r="E37" i="56"/>
  <c r="E36" i="56"/>
  <c r="E35" i="56"/>
  <c r="E34" i="56"/>
  <c r="E33" i="56"/>
  <c r="E32" i="56"/>
  <c r="E30" i="56"/>
  <c r="E29" i="56"/>
  <c r="E27" i="56"/>
  <c r="E26" i="56"/>
  <c r="E25" i="56"/>
  <c r="E24" i="56"/>
  <c r="E23" i="56"/>
  <c r="E22" i="56"/>
  <c r="E21" i="56"/>
  <c r="E20" i="56"/>
  <c r="E19" i="56"/>
  <c r="E18" i="56"/>
  <c r="E17" i="56"/>
  <c r="E15" i="56"/>
  <c r="E14" i="56"/>
  <c r="D60" i="56"/>
  <c r="D59" i="56"/>
  <c r="D57" i="56"/>
  <c r="D56" i="56"/>
  <c r="D55" i="56"/>
  <c r="D54" i="56"/>
  <c r="D53" i="56"/>
  <c r="D52" i="56"/>
  <c r="D51" i="56"/>
  <c r="D50" i="56"/>
  <c r="D49" i="56"/>
  <c r="D48" i="56"/>
  <c r="D47" i="56"/>
  <c r="D46" i="56"/>
  <c r="D45" i="56"/>
  <c r="D43" i="56"/>
  <c r="D42" i="56"/>
  <c r="D41" i="56"/>
  <c r="D40" i="56"/>
  <c r="D39" i="56"/>
  <c r="D38" i="56"/>
  <c r="D37" i="56"/>
  <c r="D36" i="56"/>
  <c r="D35" i="56"/>
  <c r="D34" i="56"/>
  <c r="D33" i="56"/>
  <c r="D32" i="56"/>
  <c r="D30" i="56"/>
  <c r="D29" i="56"/>
  <c r="D27" i="56"/>
  <c r="D26" i="56"/>
  <c r="D25" i="56"/>
  <c r="D24" i="56"/>
  <c r="D23" i="56"/>
  <c r="D22" i="56"/>
  <c r="D21" i="56"/>
  <c r="D20" i="56"/>
  <c r="D18" i="56"/>
  <c r="D17" i="56"/>
  <c r="D16" i="56"/>
  <c r="D15" i="56"/>
  <c r="D14" i="56"/>
  <c r="B179" i="66"/>
  <c r="J38" i="56"/>
  <c r="B179" i="46"/>
  <c r="I38" i="56"/>
  <c r="B200" i="66"/>
  <c r="J41" i="56"/>
  <c r="B186" i="66"/>
  <c r="J39" i="56"/>
  <c r="B200" i="46"/>
  <c r="I41" i="56"/>
  <c r="B186" i="46"/>
  <c r="I39" i="56"/>
  <c r="B200" i="45"/>
  <c r="H41" i="56"/>
  <c r="B186" i="45"/>
  <c r="H39" i="56"/>
  <c r="B179" i="45"/>
  <c r="H38" i="56"/>
  <c r="B200" i="67"/>
  <c r="E41" i="56"/>
  <c r="B200" i="44"/>
  <c r="G41" i="56"/>
  <c r="B93" i="66"/>
  <c r="J25" i="56"/>
  <c r="I22" i="56"/>
  <c r="H23" i="56"/>
  <c r="H22" i="56"/>
  <c r="J23" i="56"/>
  <c r="J22" i="56"/>
  <c r="B93" i="46"/>
  <c r="I25" i="56"/>
  <c r="B93" i="45"/>
  <c r="H25" i="56"/>
  <c r="B58" i="46"/>
  <c r="I20" i="56"/>
  <c r="B58" i="66"/>
  <c r="J20" i="56"/>
  <c r="B58" i="45"/>
  <c r="H20" i="56"/>
  <c r="B58" i="44"/>
  <c r="G20" i="56"/>
  <c r="B58" i="43"/>
  <c r="F20" i="56"/>
  <c r="B30" i="44"/>
  <c r="G16" i="56"/>
  <c r="B30" i="45"/>
  <c r="H16" i="56"/>
  <c r="B30" i="46"/>
  <c r="I16" i="56"/>
  <c r="B30" i="66"/>
  <c r="J16" i="56"/>
  <c r="K16" i="56"/>
  <c r="B30" i="43"/>
  <c r="F16" i="56"/>
  <c r="B30" i="67"/>
  <c r="E16" i="56"/>
  <c r="Q68" i="83"/>
  <c r="P68" i="83"/>
  <c r="O68" i="83"/>
  <c r="M68" i="83"/>
  <c r="L68" i="83"/>
  <c r="Q67" i="83"/>
  <c r="P67" i="83"/>
  <c r="O67" i="83"/>
  <c r="N67" i="83"/>
  <c r="M67" i="83"/>
  <c r="L67" i="83"/>
  <c r="Q66" i="83"/>
  <c r="P66" i="83"/>
  <c r="O66" i="83"/>
  <c r="N66" i="83"/>
  <c r="M66" i="83"/>
  <c r="L66" i="83"/>
  <c r="O65" i="83"/>
  <c r="N65" i="83"/>
  <c r="M65" i="83"/>
  <c r="Q64" i="83"/>
  <c r="P64" i="83"/>
  <c r="O64" i="83"/>
  <c r="N64" i="83"/>
  <c r="M64" i="83"/>
  <c r="L64" i="83"/>
  <c r="L65" i="83"/>
  <c r="Q63" i="83"/>
  <c r="P63" i="83"/>
  <c r="O63" i="83"/>
  <c r="N63" i="83"/>
  <c r="M63" i="83"/>
  <c r="L63" i="83"/>
  <c r="Q62" i="83"/>
  <c r="P62" i="83"/>
  <c r="O62" i="83"/>
  <c r="N62" i="83"/>
  <c r="M62" i="83"/>
  <c r="L62" i="83"/>
  <c r="L48" i="83"/>
  <c r="M48" i="83"/>
  <c r="N48" i="83"/>
  <c r="O48" i="83"/>
  <c r="P48" i="83"/>
  <c r="Q48" i="83"/>
  <c r="L49" i="83"/>
  <c r="M49" i="83"/>
  <c r="N49" i="83"/>
  <c r="O49" i="83"/>
  <c r="P49" i="83"/>
  <c r="Q49" i="83"/>
  <c r="L52" i="83"/>
  <c r="M52" i="83"/>
  <c r="N52" i="83"/>
  <c r="O52" i="83"/>
  <c r="P52" i="83"/>
  <c r="Q52" i="83"/>
  <c r="Q24" i="83"/>
  <c r="P24" i="83"/>
  <c r="O24" i="83"/>
  <c r="N24" i="83"/>
  <c r="M24" i="83"/>
  <c r="L24" i="83"/>
  <c r="L15" i="83"/>
  <c r="Q25" i="56"/>
  <c r="P25" i="56"/>
  <c r="O25" i="56"/>
  <c r="Q69" i="56"/>
  <c r="P69" i="56"/>
  <c r="O69" i="56"/>
  <c r="M69" i="56"/>
  <c r="Q68" i="56"/>
  <c r="P68" i="56"/>
  <c r="O68" i="56"/>
  <c r="N68" i="56"/>
  <c r="M68" i="56"/>
  <c r="P67" i="56"/>
  <c r="O66" i="56"/>
  <c r="M66" i="56"/>
  <c r="Q65" i="56"/>
  <c r="P65" i="56"/>
  <c r="O65" i="56"/>
  <c r="N65" i="56"/>
  <c r="M65" i="56"/>
  <c r="Q64" i="56"/>
  <c r="P64" i="56"/>
  <c r="O64" i="56"/>
  <c r="N64" i="56"/>
  <c r="M64" i="56"/>
  <c r="Q63" i="56"/>
  <c r="P63" i="56"/>
  <c r="O63" i="56"/>
  <c r="N63" i="56"/>
  <c r="M63" i="56"/>
  <c r="L69" i="56"/>
  <c r="L68" i="56"/>
  <c r="L66" i="56"/>
  <c r="L63" i="56"/>
  <c r="L64" i="56"/>
  <c r="L65" i="56"/>
  <c r="Q67" i="56"/>
  <c r="O67" i="56"/>
  <c r="N67" i="56"/>
  <c r="N66" i="56"/>
  <c r="N25" i="56"/>
  <c r="M67" i="56"/>
  <c r="M25" i="56"/>
  <c r="L67" i="56"/>
  <c r="L25" i="56"/>
  <c r="L16" i="56"/>
  <c r="N68" i="83"/>
  <c r="Q61" i="83"/>
  <c r="P61" i="83"/>
  <c r="O61" i="83"/>
  <c r="N61" i="83"/>
  <c r="M61" i="83"/>
  <c r="L61" i="83"/>
  <c r="Q58" i="83"/>
  <c r="P58" i="83"/>
  <c r="O58" i="83"/>
  <c r="N58" i="83"/>
  <c r="M58" i="83"/>
  <c r="L58" i="83"/>
  <c r="D56" i="83"/>
  <c r="Q40" i="83"/>
  <c r="P40" i="83"/>
  <c r="O40" i="83"/>
  <c r="N40" i="83"/>
  <c r="M40" i="83"/>
  <c r="L40" i="83"/>
  <c r="Q38" i="83"/>
  <c r="P38" i="83"/>
  <c r="O38" i="83"/>
  <c r="N38" i="83"/>
  <c r="M38" i="83"/>
  <c r="Q37" i="83"/>
  <c r="P37" i="83"/>
  <c r="O37" i="83"/>
  <c r="N37" i="83"/>
  <c r="M37" i="83"/>
  <c r="Q33" i="83"/>
  <c r="P33" i="83"/>
  <c r="O33" i="83"/>
  <c r="N33" i="83"/>
  <c r="Q32" i="83"/>
  <c r="P32" i="83"/>
  <c r="O32" i="83"/>
  <c r="N32" i="83"/>
  <c r="M32" i="83"/>
  <c r="Q31" i="83"/>
  <c r="P31" i="83"/>
  <c r="O31" i="83"/>
  <c r="N31" i="83"/>
  <c r="M31" i="83"/>
  <c r="N25" i="83"/>
  <c r="Q21" i="83"/>
  <c r="Q22" i="83" s="1"/>
  <c r="P21" i="83"/>
  <c r="P22" i="83" s="1"/>
  <c r="O22" i="83"/>
  <c r="N21" i="83"/>
  <c r="N22" i="83"/>
  <c r="M21" i="83"/>
  <c r="M22" i="83" s="1"/>
  <c r="L21" i="83"/>
  <c r="L22" i="83" s="1"/>
  <c r="Q19" i="83"/>
  <c r="P19" i="83"/>
  <c r="O19" i="83"/>
  <c r="N19" i="83"/>
  <c r="M19" i="83"/>
  <c r="L19" i="83"/>
  <c r="Q15" i="83"/>
  <c r="P15" i="83"/>
  <c r="O15" i="83"/>
  <c r="N15" i="83"/>
  <c r="M15" i="83"/>
  <c r="N14" i="83"/>
  <c r="M14" i="83"/>
  <c r="L14" i="83"/>
  <c r="G4" i="83"/>
  <c r="E4" i="83"/>
  <c r="E3" i="83"/>
  <c r="B3" i="83"/>
  <c r="K23" i="56"/>
  <c r="Q62" i="56"/>
  <c r="Q59" i="56"/>
  <c r="Q34" i="56"/>
  <c r="Q33" i="56"/>
  <c r="Q32" i="56"/>
  <c r="Q16" i="56"/>
  <c r="Q53" i="56"/>
  <c r="Q50" i="56"/>
  <c r="Q49" i="56"/>
  <c r="Q41" i="56"/>
  <c r="Q39" i="56"/>
  <c r="Q38" i="56"/>
  <c r="Q22" i="56"/>
  <c r="Q23" i="56"/>
  <c r="Q20" i="56"/>
  <c r="P62" i="56"/>
  <c r="P59" i="56"/>
  <c r="P34" i="56"/>
  <c r="P33" i="56"/>
  <c r="P32" i="56"/>
  <c r="P16" i="56"/>
  <c r="P53" i="56"/>
  <c r="P50" i="56"/>
  <c r="P49" i="56"/>
  <c r="P41" i="56"/>
  <c r="P39" i="56"/>
  <c r="P38" i="56"/>
  <c r="P22" i="56"/>
  <c r="P23" i="56" s="1"/>
  <c r="P20" i="56"/>
  <c r="O62" i="56"/>
  <c r="O59" i="56"/>
  <c r="O34" i="56"/>
  <c r="O33" i="56"/>
  <c r="O32" i="56"/>
  <c r="O16" i="56"/>
  <c r="O53" i="56"/>
  <c r="O50" i="56"/>
  <c r="O49" i="56"/>
  <c r="O41" i="56"/>
  <c r="O39" i="56"/>
  <c r="O38" i="56"/>
  <c r="O22" i="56"/>
  <c r="O23" i="56"/>
  <c r="O20" i="56"/>
  <c r="N69" i="56"/>
  <c r="N62" i="56"/>
  <c r="N59" i="56"/>
  <c r="N34" i="56"/>
  <c r="N33" i="56"/>
  <c r="N32" i="56"/>
  <c r="N16" i="56"/>
  <c r="N15" i="56"/>
  <c r="N53" i="56"/>
  <c r="N50" i="56"/>
  <c r="N49" i="56"/>
  <c r="N41" i="56"/>
  <c r="N39" i="56"/>
  <c r="N38" i="56"/>
  <c r="N22" i="56"/>
  <c r="N23" i="56" s="1"/>
  <c r="N20" i="56"/>
  <c r="M62" i="56"/>
  <c r="M59" i="56"/>
  <c r="M33" i="56"/>
  <c r="M32" i="56"/>
  <c r="M16" i="56"/>
  <c r="M15" i="56"/>
  <c r="M53" i="56"/>
  <c r="M50" i="56"/>
  <c r="M49" i="56"/>
  <c r="M41" i="56"/>
  <c r="M39" i="56"/>
  <c r="M38" i="56"/>
  <c r="M22" i="56"/>
  <c r="M23" i="56" s="1"/>
  <c r="M20" i="56"/>
  <c r="L62" i="56"/>
  <c r="L59" i="56"/>
  <c r="L41" i="56"/>
  <c r="L15" i="56"/>
  <c r="L53" i="56"/>
  <c r="L50" i="56"/>
  <c r="L49" i="56"/>
  <c r="L22" i="56"/>
  <c r="L23" i="56" s="1"/>
  <c r="L20" i="56"/>
  <c r="D19" i="56"/>
  <c r="B3" i="56"/>
  <c r="E3" i="56"/>
  <c r="G4" i="56"/>
  <c r="E4" i="56"/>
  <c r="K23" i="78" l="1"/>
  <c r="K23" i="80"/>
  <c r="K23" i="76"/>
  <c r="K23" i="74"/>
  <c r="J23" i="79"/>
  <c r="K23" i="79"/>
  <c r="J23" i="78"/>
  <c r="J24" i="75"/>
  <c r="J23" i="77"/>
  <c r="K23" i="77"/>
  <c r="J23" i="74"/>
  <c r="J23" i="80"/>
  <c r="J23" i="76"/>
  <c r="K24" i="75"/>
</calcChain>
</file>

<file path=xl/comments1.xml><?xml version="1.0" encoding="utf-8"?>
<comments xmlns="http://schemas.openxmlformats.org/spreadsheetml/2006/main">
  <authors>
    <author>Alison</author>
  </authors>
  <commentList>
    <comment ref="N51" authorId="0">
      <text>
        <r>
          <rPr>
            <b/>
            <sz val="9"/>
            <color indexed="81"/>
            <rFont val="Tahoma"/>
            <family val="2"/>
          </rPr>
          <t>Alison:</t>
        </r>
        <r>
          <rPr>
            <sz val="9"/>
            <color indexed="81"/>
            <rFont val="Tahoma"/>
            <family val="2"/>
          </rPr>
          <t xml:space="preserve">
Cars only, not vans or HGVs
</t>
        </r>
      </text>
    </comment>
    <comment ref="N54" authorId="0">
      <text>
        <r>
          <rPr>
            <b/>
            <sz val="9"/>
            <color indexed="81"/>
            <rFont val="Tahoma"/>
            <family val="2"/>
          </rPr>
          <t>Alison:</t>
        </r>
        <r>
          <rPr>
            <sz val="9"/>
            <color indexed="81"/>
            <rFont val="Tahoma"/>
            <family val="2"/>
          </rPr>
          <t xml:space="preserve">
Cars only, not vans or HGV
</t>
        </r>
      </text>
    </comment>
  </commentList>
</comments>
</file>

<file path=xl/comments2.xml><?xml version="1.0" encoding="utf-8"?>
<comments xmlns="http://schemas.openxmlformats.org/spreadsheetml/2006/main">
  <authors>
    <author>Alison</author>
  </authors>
  <commentList>
    <comment ref="C38" authorId="0">
      <text>
        <r>
          <rPr>
            <b/>
            <sz val="9"/>
            <color indexed="81"/>
            <rFont val="Tahoma"/>
            <family val="2"/>
          </rPr>
          <t>Alison:</t>
        </r>
        <r>
          <rPr>
            <sz val="9"/>
            <color indexed="81"/>
            <rFont val="Tahoma"/>
            <family val="2"/>
          </rPr>
          <t xml:space="preserve">
included in regional air pollution and heavy metals
</t>
        </r>
      </text>
    </comment>
    <comment ref="D38" authorId="0">
      <text>
        <r>
          <rPr>
            <b/>
            <sz val="9"/>
            <color indexed="81"/>
            <rFont val="Tahoma"/>
            <family val="2"/>
          </rPr>
          <t>Alison:</t>
        </r>
        <r>
          <rPr>
            <sz val="9"/>
            <color indexed="81"/>
            <rFont val="Tahoma"/>
            <family val="2"/>
          </rPr>
          <t xml:space="preserve">
included in regional air pollution and heavy metals
</t>
        </r>
      </text>
    </comment>
  </commentList>
</comments>
</file>

<file path=xl/sharedStrings.xml><?xml version="1.0" encoding="utf-8"?>
<sst xmlns="http://schemas.openxmlformats.org/spreadsheetml/2006/main" count="8871" uniqueCount="884">
  <si>
    <t>Landscape</t>
  </si>
  <si>
    <t xml:space="preserve">     Magnitude (qualitative)</t>
    <phoneticPr fontId="9" type="noConversion"/>
  </si>
  <si>
    <t>Return to overview</t>
  </si>
  <si>
    <t xml:space="preserve">     Increasing co-benefits, reducing trade-offs</t>
    <phoneticPr fontId="9" type="noConversion"/>
  </si>
  <si>
    <t xml:space="preserve">     Robustness</t>
    <phoneticPr fontId="9" type="noConversion"/>
  </si>
  <si>
    <t xml:space="preserve">     Magnitude (quantitative)</t>
    <phoneticPr fontId="9" type="noConversion"/>
  </si>
  <si>
    <t>Occupational health</t>
  </si>
  <si>
    <t>Land take</t>
  </si>
  <si>
    <t>Heavy metals and other trace pollutants</t>
  </si>
  <si>
    <t xml:space="preserve">     Justification of magnitude</t>
    <phoneticPr fontId="9" type="noConversion"/>
  </si>
  <si>
    <t xml:space="preserve">     Reference</t>
    <phoneticPr fontId="9" type="noConversion"/>
  </si>
  <si>
    <t>Major accident risk</t>
  </si>
  <si>
    <t>Driving: Human health</t>
  </si>
  <si>
    <t xml:space="preserve">Diet </t>
  </si>
  <si>
    <t>Psycho-Social environment (e.g. stress, crime)</t>
  </si>
  <si>
    <t>Housing Conditions (e.g. cold, damp, indoor air quality)</t>
  </si>
  <si>
    <t>Road accidents</t>
  </si>
  <si>
    <t>Air quality</t>
  </si>
  <si>
    <t>Noise</t>
  </si>
  <si>
    <t>Infection</t>
  </si>
  <si>
    <t>Driving: Environment</t>
  </si>
  <si>
    <t>Hazardous waste generation</t>
  </si>
  <si>
    <t>Solid waste generation (non-hazardous)</t>
  </si>
  <si>
    <t>Greenhouse gases</t>
  </si>
  <si>
    <t>Regional air pollutants (NH3, NOX, PM, SO2, VOCs)</t>
  </si>
  <si>
    <t>Materials damage from air pollution</t>
  </si>
  <si>
    <t>Water abstraction</t>
  </si>
  <si>
    <t>Water pollution</t>
  </si>
  <si>
    <t>Bioversity and ecosystems</t>
  </si>
  <si>
    <t>Subsidence</t>
  </si>
  <si>
    <t>Congestion</t>
  </si>
  <si>
    <t>Soil erosion/fertility</t>
  </si>
  <si>
    <t>Resource use (metals/minerals)</t>
  </si>
  <si>
    <t>Other life-cycle stages: Environment</t>
  </si>
  <si>
    <t>Diet</t>
  </si>
  <si>
    <t>Lifestyle</t>
  </si>
  <si>
    <t xml:space="preserve">     Reference</t>
  </si>
  <si>
    <t xml:space="preserve">     Magnitude (qualitative)</t>
  </si>
  <si>
    <t>Biodiversity and ecosystems</t>
  </si>
  <si>
    <t>Other life-cycle stages: Health</t>
  </si>
  <si>
    <t>Driving: Health</t>
  </si>
  <si>
    <t>Conventional vehicles</t>
  </si>
  <si>
    <t>Hydrogen buses</t>
  </si>
  <si>
    <t>Efficiency improvement</t>
  </si>
  <si>
    <t>Smarter choices</t>
  </si>
  <si>
    <t>HGV logistics savings</t>
  </si>
  <si>
    <t>Speed limiting</t>
  </si>
  <si>
    <t>Walking/cycling</t>
  </si>
  <si>
    <t>Demand reduction</t>
  </si>
  <si>
    <t>Speed limiting cars and vans</t>
  </si>
  <si>
    <t>++</t>
  </si>
  <si>
    <t>+/-</t>
  </si>
  <si>
    <t>+</t>
  </si>
  <si>
    <t>?</t>
  </si>
  <si>
    <t xml:space="preserve"> + +</t>
  </si>
  <si>
    <t>Public transport</t>
  </si>
  <si>
    <t>+ +</t>
  </si>
  <si>
    <t>-</t>
  </si>
  <si>
    <t>No effect</t>
  </si>
  <si>
    <t>Definitions of impacts</t>
  </si>
  <si>
    <t>References</t>
  </si>
  <si>
    <t>Conventional ICE vehicles</t>
  </si>
  <si>
    <t>Conventional</t>
  </si>
  <si>
    <t>Emissions of pollutants (Btu/mile) or (grams/mile)</t>
  </si>
  <si>
    <t>ICEV</t>
  </si>
  <si>
    <t>BEV</t>
  </si>
  <si>
    <t>HEV</t>
  </si>
  <si>
    <t>H2</t>
  </si>
  <si>
    <t>Operational</t>
  </si>
  <si>
    <t>Total</t>
  </si>
  <si>
    <t>operational</t>
  </si>
  <si>
    <t>total</t>
  </si>
  <si>
    <t>GHG</t>
  </si>
  <si>
    <t>VOC</t>
  </si>
  <si>
    <t>Co</t>
  </si>
  <si>
    <t>Nox</t>
  </si>
  <si>
    <t>Pm10</t>
  </si>
  <si>
    <t>Pm2.5</t>
  </si>
  <si>
    <t>Sox</t>
  </si>
  <si>
    <t>AEA - Ed 58386 (2012) GREET data for conventional, battery hybrid and hydrogen vehicles.</t>
  </si>
  <si>
    <t xml:space="preserve">+ </t>
  </si>
  <si>
    <t xml:space="preserve">     Magnitude (quantitative)</t>
  </si>
  <si>
    <t>Article in Daily Telegraph on 19 September 2010. http://www.telegraph.co.uk/motoring/news/8010735/Driving-a-car-is-more-stressful-than-going-by-bus-says-new-research.html (accessed on 27 Feb 2013).</t>
  </si>
  <si>
    <t>CE Delft (2011).</t>
  </si>
  <si>
    <t>Noise levels above 85 dB(A) can cause hearing damage. Lower noise levels (above 60 dB(A)) may increase the risk on cardiovascular diseases (heart and blood circulation) and may also result in nervous stress reactions such as increase of blood pressure and hormonal changes. Finally, transport noise can also result in a decrease of subjective sleep quality. These negative impacts of noise on human health translates to various costs, like medical costs, costs of productivity loss and the costs of increased mortality. The evaluation of the noise externality presented above takes into account the HEATCO (Developing Harmonised European Approaches for Transport Costing and Project Assessment) 2006 noise cost per person valuation together with average values in Europe to calculate the external cost per km.</t>
  </si>
  <si>
    <t>Direction of the impact is clear, and the underlying framework and data for the evaluation of external cost is well defined and widely utilised. However, given that the external cost is based on European data it may not fully reflect the external cost in a particular country.</t>
  </si>
  <si>
    <t xml:space="preserve">The reported cost includes both water and soil pollution. The most important negative effects are related to the emission of heavy metals and polycyclic aromatic hydrocarbons (PAH), which may result in costs like plant damage, decreased soil fertility, pollution of drinking water, and wildlife habitat damages, among others. The study used repair cost approach which requires two steps:
1. Estimating the total land volume harmed by the water and soil pollution. It is assumed that the area harmed by heavy metals and polycyclic aromatic hydrocarbons  is equal to the area needed for the transport infrastructure and 5 m on both sides of the infrastructure. The depth of pollution is assumed 20 cm, and now the total soil volume harmed can be calculated.
2. Estimation of the costs of soil and water pollution by multiplying the total land area harmed by an external cost factor expressed in EUR/m3 . Previous studies have used a value of 60 EUR/m3 (Switzerland decontamination value) and this value was adapted to other European countries to account for differences in GDP/capita PPP.
</t>
  </si>
  <si>
    <t xml:space="preserve"> 3.2-5.4 EUR/1000km</t>
  </si>
  <si>
    <t>TABLE 1.</t>
  </si>
  <si>
    <t>See GHG above</t>
  </si>
  <si>
    <t xml:space="preserve">Transport infrastructure negatively affects landscape and nature. The sealing of ecosystems results in the loss of natural habitats and also in habitat fragmentation. This impact category only includes biodiversity losses from habitat loss and fragmentation (change in land use) whereas biodiversity losses due to air pollution are covered in air pollution.   
Main elements of the valuation:
1. Unsealing costs to repair and compensate for the damages caused by transport infrastructure. The base value for Germany is € 27.2 per m2 which is transferred to other countries by using the GDP per capita (PPP adjusted). The unsealing costs are only accounted for the sealed area of transport infrastructure.                                   
2. Restoration costs of target biotopes/ecosystems: After the unsealing process the initial ecosystems are not repaired properly. The area has to be restored in a way that the initial ecosystem (biotope) is re-installed.                                                                                                              The cost factor for restoration costs is based on the recent European research project NEEDS (NEEDS, 2006). For EU-25, the average restoration costs are € 1.52 per m2.
</t>
  </si>
  <si>
    <t>The analysis uses Europe wide framework and different ecosystem repair functions. For the purpose of this study the underlying data sets and methodology are considered robust.</t>
  </si>
  <si>
    <t>External effects of air pollution and their monetary valuation have been widely studied in scientific research. Therefore the methodologies are widely agreed and results presented herein are considered fairly robust.</t>
  </si>
  <si>
    <t>As discussed above the life cycle emissions exclude vehicle and infrastructure production, maintenance and disposal. In addition there is uncertainty in evaluating external cost of carbon. Further, it is generally assumed that climate costs increase over time. However, the purpose of CE Delft (2011) study is only to provide estimates for 2008 and therefore no attempt is made to give estimates for future years. In all, the estimates are applicable to our purposes but results should be interpreted with caution.</t>
  </si>
  <si>
    <t>Sheet</t>
  </si>
  <si>
    <t>Authors</t>
  </si>
  <si>
    <t>Year</t>
  </si>
  <si>
    <t>Title</t>
  </si>
  <si>
    <t>Publication</t>
  </si>
  <si>
    <t>Link</t>
  </si>
  <si>
    <t>Notes</t>
  </si>
  <si>
    <t>All transport</t>
  </si>
  <si>
    <t>CE Delft</t>
  </si>
  <si>
    <t>External costs of transport in Europe</t>
  </si>
  <si>
    <t>http://ecocalc-test.ecotransit.org/CE_Delft_4215_External_Costs_of_Transport_in_Europe_def.pdf</t>
  </si>
  <si>
    <t>EV, PIHV</t>
  </si>
  <si>
    <t>AEA</t>
  </si>
  <si>
    <t>Review of work on the  environmental sustainability of international biofuels production and use.</t>
  </si>
  <si>
    <t>http://www.bis.gov.uk/files/file48653.pdf</t>
  </si>
  <si>
    <t>Con, EV, PIHV</t>
  </si>
  <si>
    <t>BERR and Dft</t>
  </si>
  <si>
    <t>Investigation into the Scope for the Transport Sector to Switch to Electric Vehicles and Plugin Hybrid Vehicles</t>
  </si>
  <si>
    <t>CCC</t>
  </si>
  <si>
    <t>Bioenergy Review</t>
  </si>
  <si>
    <t>Defra</t>
  </si>
  <si>
    <t>Government experimental statistics 2013</t>
  </si>
  <si>
    <t>Air pollution: Action in Changing Climate</t>
  </si>
  <si>
    <t>DfT</t>
  </si>
  <si>
    <t>2012a</t>
  </si>
  <si>
    <t>An introduction to Department of Transport’s congestion statistics</t>
  </si>
  <si>
    <t>Dft</t>
  </si>
  <si>
    <t>Energy Policy, Vol. 32, pp. 7-27</t>
  </si>
  <si>
    <t>Hawkins, T., B. Singh, G. Majeau-Bettez and Stromman, A.</t>
  </si>
  <si>
    <t>Comparative Environmental Life Cycle Assessment of Conventional and Electric Vehicles</t>
  </si>
  <si>
    <t>Journal of Industrial Ecology</t>
  </si>
  <si>
    <t>NEEDS</t>
  </si>
  <si>
    <t>Michalek J., M. Chestecrb, P. Jaramilloc, C. Samarasd</t>
  </si>
  <si>
    <t>Valuation of plug-in vehicle life-cycle air emissions and oil displacement benefits</t>
  </si>
  <si>
    <t>PNAS, Vol 108, 40</t>
  </si>
  <si>
    <t>Bio</t>
  </si>
  <si>
    <t>Sun, Y.,  J. Ogden, M. Delucchi</t>
  </si>
  <si>
    <t>Societal lifetime costs of Hydrogen fuel cell vehicles</t>
  </si>
  <si>
    <t>Research Reports, Institute of Transport Studies, University of California</t>
  </si>
  <si>
    <t>TRL (Transport Research Laboratory)</t>
  </si>
  <si>
    <t>TRL</t>
  </si>
  <si>
    <t>2012b</t>
  </si>
  <si>
    <t xml:space="preserve">Transport Analysis Guidance, TAG Unit 3.3.2. </t>
  </si>
  <si>
    <t>Others</t>
  </si>
  <si>
    <t>UK Carbon Calculator</t>
  </si>
  <si>
    <t>Greet Data</t>
  </si>
  <si>
    <t>Beat V2 Tool</t>
  </si>
  <si>
    <t>NEEDS (Walter Ott, Martin Baur, Yvonne Kaufman, Rolf Frischknecht, Roland Steiner)</t>
  </si>
  <si>
    <t>W&amp;C</t>
  </si>
  <si>
    <t xml:space="preserve">Woodcock et al </t>
  </si>
  <si>
    <t xml:space="preserve">Public health benefits of strategies to reduce greenhouse gas emissions: urban land transport. </t>
  </si>
  <si>
    <t>Lancet 374:1930-43</t>
  </si>
  <si>
    <t>http://www.lancet.com/journals/lancet/article/PIIS0140-6736(09)61714-1/fulltext</t>
  </si>
  <si>
    <t>Models the imapcts of a large shift to active transport in London</t>
  </si>
  <si>
    <t>Jarrett et al</t>
  </si>
  <si>
    <t>Effect of increasing active travel in urban England and Wales on costs to the National Health Service</t>
  </si>
  <si>
    <t>Lancet 379: 2198–205</t>
  </si>
  <si>
    <t>Extrapolated Woodcock et al to all urban areas in England and Wales and calculated avoided NHS costs from a switch to active transport</t>
  </si>
  <si>
    <t>de Nazelle et al</t>
  </si>
  <si>
    <t>Improving health through policies that promote active travel: A review of evidence to support integrated health impact assessment</t>
  </si>
  <si>
    <t>Environment International 37: 766-777</t>
  </si>
  <si>
    <t>Reviews evidence for costs and benefits of active transport and proposes a model for taking all these into account</t>
  </si>
  <si>
    <t xml:space="preserve">Pucher et al </t>
  </si>
  <si>
    <t>Infrastructure, programs, and policies to increase bicycling: An international review</t>
  </si>
  <si>
    <t>Preventive Medicine 50: S106-125</t>
  </si>
  <si>
    <t>Reviews measures to promote cycling including safety improvements</t>
  </si>
  <si>
    <t xml:space="preserve">Rabl, A., de Nazelle, A. </t>
  </si>
  <si>
    <t>Benefits of shift from car to active transport</t>
  </si>
  <si>
    <t>Transport Policy 19: 121-131.</t>
  </si>
  <si>
    <t>http://www.arirabl.org/Publications_files/Rabl+11%20ActiveTransport.pdf</t>
  </si>
  <si>
    <t>Evaluates benefits for swtiching from driving to cycling: 1300 euros/year in health benefits for the traveller; 30 euro/y in health benefits for society from reduction in pollution; loss of 20e/y for individual from exposure to pollution (but highly variable); accident risk highly dependent on local context; similar results for walking. Note esimate of noise cost is out by factor of 100! (should be 0.76 euro-cents/km not 0.76 euros/km!)</t>
  </si>
  <si>
    <t xml:space="preserve">de Hartog et al </t>
  </si>
  <si>
    <t>Do the health benefits of cycling outweigh the risks?</t>
  </si>
  <si>
    <t>Environ Health Perspect. 2010 August; 118(8): 1109–1116</t>
  </si>
  <si>
    <t>http://www.ncbi.nlm.nih.gov/pmc/articles/PMC2920084/</t>
  </si>
  <si>
    <t>Models the impacts of 500,000 people shifting from car to cycling or walking for short commuting trips in the Netherlands, taking account of deeper breathing for cyclists increasing their exposure to pollution. Benefits outweigh risks by 9:1 for active travellers, who gain 3-14 months life expectancy from increased physical activity, offset against losses of 0.8-40 days for increased exposure to pollutant inhalation and 5-9 days for accidents (increasing to 14 days for the UK where cycling is more dangerous than in the Netherlands).</t>
  </si>
  <si>
    <t>Author: Alison Smith</t>
  </si>
  <si>
    <t>Measures applied within this package:</t>
    <phoneticPr fontId="0" type="noConversion"/>
  </si>
  <si>
    <t>Impacts</t>
    <phoneticPr fontId="0" type="noConversion"/>
  </si>
  <si>
    <t xml:space="preserve">     Magnitude (qualitative, absolute)</t>
  </si>
  <si>
    <t xml:space="preserve">Simple evaluation of absolute magnitude per functional unit (passenger km or vehicle km) on a 5 point scale ( ++ / + / 'no effect' / - / -- ).  </t>
  </si>
  <si>
    <t xml:space="preserve">     Magnitude (quantitative, absolute)</t>
  </si>
  <si>
    <t xml:space="preserve">Estimate of absolute magnitude per functional unit (passenger km or vehicle km) </t>
  </si>
  <si>
    <t xml:space="preserve">     Justification of magnitude</t>
    <phoneticPr fontId="0" type="noConversion"/>
  </si>
  <si>
    <t xml:space="preserve">     Robustness</t>
    <phoneticPr fontId="0" type="noConversion"/>
  </si>
  <si>
    <t xml:space="preserve">A critique of the assessment, indicating confidence in both the direction and magnitude of estimated effects.  </t>
  </si>
  <si>
    <t xml:space="preserve">     Increasing co-benefits, reducing trade-offs</t>
    <phoneticPr fontId="0" type="noConversion"/>
  </si>
  <si>
    <t>A discussion of ways in which positive effects may be maximised and negative effects reduced or eliminated.</t>
  </si>
  <si>
    <t xml:space="preserve">     Reference</t>
    <phoneticPr fontId="0" type="noConversion"/>
  </si>
  <si>
    <t>List of one or more citations used in evaluation of the impact in question.</t>
    <phoneticPr fontId="0" type="noConversion"/>
  </si>
  <si>
    <t>There are a large number of measures that can be taken to improve the safety, convenience and enjoyment of walking and cycling, which would increase the uptake. These include: provision of safe and pleasant cycling and walking routes (see also 'road accidents' below); provision of secure cycle parking; better information and signposting of walking and cycling routes; cycle training; awareness campaigns to highlight the health benefits; encouraging employers to provide changing facilities; speed limiting for vehicles; cleaner vehicles (to reduce exposure to traffic fumes); smarter urban planning to enable shorter (i.e. more walkable) travel distances between home, work, school, shops and leisure activities (Pucher et al 2009; de Nazelle et al 2011). Health benefits will also be strongly enhanced in combination with improvements to diet (de Nazelle et al).</t>
  </si>
  <si>
    <t>Pucher et al (2010); de Nazelle et al (2011); Woodcock et al (2009); Rabl and de Nazelle (2011); de Hartog et al (2010)</t>
  </si>
  <si>
    <t>Not quantifiable</t>
  </si>
  <si>
    <t>Walking and cycling, along with other forms of outdoor exercise, are known to reduce stress levels and depression and promote well-being, especially if carried out in pleasant green space. Woodcock et al found a 5% reduction in healthy life years lost through depression for a 27% increase in active travel (at society level), but this effect is included in 'lifestyle' above. There is also some evidence that a decrease in road traffic and an increase in walking and cycling can have a positive social effect, for example: more people on the street can make people feel safer, and can provide more opportunities for spontaneous social interaction, strengthening social capital. Less traffic on the streets can encourage children to play outside, which is good for their health and well-being.</t>
  </si>
  <si>
    <t>This co-benefit can be greatly increased by providing safe, pleasant areas for walking, cycling and socialising, especially parks, gardens, cycle paths, footpath, public squares and green space. Tree canopies provide shade, absorb pollution and enhance well-being. Measures to reduce crime and vandalism, such as by providing constructive activities and facilities for teenagers or the unemployed, and effective community policing, can help to encourage more walking and cycling (which can be deterred by fear of crime), starting a positive feedback loop. Better walking and cycling routes can improve community 'connectedness' especially for non-car owners or non-drivers.</t>
  </si>
  <si>
    <t>de Nazelle et al (2011)</t>
  </si>
  <si>
    <t>Walkers and cyclists generally suffer a higher rate of accidents per km travelled than people travelling by car. Although reductions in road traffic will lead to a reduced risk of accidents for each person walking or cycling, there could be an increase in the total number of casualties due to the increased number of people walking and cycling. Estimates per avoided vehicle km are derived from Woodcock et al. Scenario estimates are obtained by extrapolating Woodcock results for London to the rest of the UK and assuming a third of 'smarter choice' vkm reduction is from active travel. See background calculation sheet. Many references emphasise the potential for reducing accidents with enhanced road safety measures. Jarrett et al 2012 extend the analysis of Woodcock et al to all urban areas in England and Wales, and estimate an additional 2625 serious injuries.</t>
  </si>
  <si>
    <t>There is great potential for measures to improve safety, including provision of safe walking and cycling routes, preferably off-road or at least separated by a kerb; speed limiting and traffic calming measures; exclusion of traffic from some zones e.g. town centres; cycle training; driver training especially for buses, vans and HGVs; bicycle and pedestrian priority at junctions. Woodcock et al found that applying the accident rates achieved in the Netherlands (where cycling rates are much higher) resulted in a 14% reduction in the number of accidents predicted.</t>
  </si>
  <si>
    <t>Pucher et al (2010); de Nazelle et al (2011); Woodcock et al (2009); de Hartog et al (2010); Rabl and de Nazelle (2011)</t>
  </si>
  <si>
    <t xml:space="preserve">     Magnitude (qualitative)</t>
    <phoneticPr fontId="0" type="noConversion"/>
  </si>
  <si>
    <t xml:space="preserve">     Magnitude (quantitative)</t>
    <phoneticPr fontId="0" type="noConversion"/>
  </si>
  <si>
    <t xml:space="preserve">Cleaner vehicles can reduce impacts of air pollution still further. So can provision of low-traffic or off-road cycling and walking routes, or separating traffic from pedestrians and cyclists with a row of trees to absorb pollution. </t>
  </si>
  <si>
    <t>de Nazelle et al (2011); Woodcock et al (2009); Rabl and de Nazelle 2011; de Hartog et al 2010</t>
  </si>
  <si>
    <t>Based on CE Delft 2011. Assumes 1/3 of smarter choices due to active travel.</t>
  </si>
  <si>
    <t>Co-benefits could be enhanced by focusing measure on neighbourhoods where noise is a major problem, e.g. by providing safe cycling routes in cities</t>
  </si>
  <si>
    <t>CE Delft 2011</t>
  </si>
  <si>
    <t>Co-benefits could be enhanced through targeting measure at areas where pollution exposure is a major problem, e.g. cycle paths in cities, provided that the cycling routes avoid busy roads.</t>
  </si>
  <si>
    <t>Included in Delft figures for air pollution health/environment damage - cannot be separated</t>
  </si>
  <si>
    <t>See comments for Heavy metals and Regional air pollution</t>
  </si>
  <si>
    <t>Can we get some data on wildlife collisions?</t>
  </si>
  <si>
    <t>Beneficial effect from avoided wildlife collisions - especially in rural areas</t>
  </si>
  <si>
    <t>Co-benefits could be enhanced through targeting measure at areas where congestion is a major problem, e.g. cities</t>
  </si>
  <si>
    <t>If active travel reduces car ownership then there will be a small benefit. However, many active travellers will retain car ownership for longer journeys.</t>
  </si>
  <si>
    <t>Reduced driving leads to reduced oil consumption, which leads to reduced risk of accidents during oil and gas production, transport and refining</t>
  </si>
  <si>
    <t xml:space="preserve">May be small reduction due to reduced oil tanker delivery vehicles </t>
  </si>
  <si>
    <t>Possibly small benefit from reduced emissions from oil refining - overlap with air quality, heavy metals, water pollution categories.</t>
  </si>
  <si>
    <t>Included in Delft estimate of GHGs below</t>
  </si>
  <si>
    <t>Lower oil demand leads to lower production of refinery waste and effluent?</t>
  </si>
  <si>
    <t xml:space="preserve">Little effect </t>
  </si>
  <si>
    <t>If significant amount of electricity for Evs is from coal, there will be a small reduction in ash production</t>
  </si>
  <si>
    <t>Lower oil demand leads to lower emissions from oil production and refining, e.g. flaring or venting of associated gas; energy used by refinery. Also lower electricity demand for Evs</t>
  </si>
  <si>
    <t>Included in Delft estimate of upstream / downstream GHGS above</t>
  </si>
  <si>
    <t>Lower oil demand leads to lower emissions from oil production and refining, e.g. NOx from flaring. Also lower electricity demand for EVs.</t>
  </si>
  <si>
    <t>Lower oil demand leads to less need for oil production facilities, which can have large impacts in sensitive areas e.g. Amazon basin or arctic</t>
  </si>
  <si>
    <t>New cycle and walking paths can be made attractive by planting trees or hedges alongside. Cycling paths can be taken from existing road space where possible, to discourage driving at the same time as minimising landscape impact.</t>
  </si>
  <si>
    <t>More active travel leads to a lower requirement for vehicle related infrastructure including new roads, wider roads and car parks. New land may be required for cycling and walking paths but these can require less land than roads and car parks, and they do not necessarily require soil sealing (i.e. tarmac or concrete) as porous alternatives can be used.</t>
  </si>
  <si>
    <t>Porous surfaces for walking and cycling paths avoid soil sealing. Cycling paths can be taken from existing road space, to discourage driving at the same time as minimising land take. However, off-road cycle paths are better for reducing exposure of cyclists to pollution, noise and accidents.</t>
  </si>
  <si>
    <t>Some benefit from avoided use of water for fossil fuel, biofuel and electricity production. Future energy sources may have higher water abstraction requirements, e.g. biofuels, tar sands, nuclear power</t>
  </si>
  <si>
    <t>Lower oil demand leads to less water pollution from oil production, transport and refining.</t>
  </si>
  <si>
    <t>Water pollution from oil production varies depending on the location and local environmental regulations. It is a severe problem in some regions e.g. Amazon basin, and where accidental release occurs e.g. pipeline leakages, tanker accidents</t>
  </si>
  <si>
    <t>Lower oil demand leads to less air and water pollution and habitat destruction from oil production, transport and refining. Also benefit from reduced need for new road building.</t>
  </si>
  <si>
    <t>Water pollution and habitat destruction from oil production varies depending on the location and local environmental regulations. It is a severe problem in some regions e.g. Amazon basin, oil sand production (where overlying forest must be removed), and where accidental release occurs e.g. pipeline leakages, well blow-outs, tanker accidents</t>
  </si>
  <si>
    <t>No effect unless use of coal for power generation to power Evs is significant, in which case there may be a slight benefit if coal is deep-mined</t>
  </si>
  <si>
    <t>Possibly minor beneficial effect from reduced need for oil production infrastructure in some areas e.g. tar sands (where overlying soil must be removed) or arctic areas where soil is thin and fragile. Possibly a small benefit from reduced need for new roads and car parks, but this is covered under 'land take'.</t>
  </si>
  <si>
    <t>Smarter choices:Demand reduction</t>
  </si>
  <si>
    <t>Smarter choices:Modal shift</t>
  </si>
  <si>
    <t>Shift from car to bus and rail</t>
  </si>
  <si>
    <t>Not robust</t>
  </si>
  <si>
    <t xml:space="preserve">Impacts of a reduction in pollution are robust and relatively easy to quantify. </t>
  </si>
  <si>
    <t>If demand reduction reduces car ownership then there will be a small benefit. However, many travellers will retain car ownership.</t>
  </si>
  <si>
    <t xml:space="preserve">Possibly a small benefit from reduced demand for oil production and associated occupational health risks. </t>
  </si>
  <si>
    <t>Reduced oil demand leads to reduced emissions from oil production and refining. Also lower electricity demand for Evs</t>
  </si>
  <si>
    <t>Public transport involves more exercise than walking or cycling. We assume the benefits are 10% of the benefits of the active travel measure. This equates to about 1km/day walking.</t>
  </si>
  <si>
    <t>de Nazelle et al (2011); Woodcock et al 2009</t>
  </si>
  <si>
    <t>Clean, secure, reliable, efficient public transport systems</t>
  </si>
  <si>
    <t>There is some evidence that a decrease in road traffic can have a positive social effect, for example: less traffic on the streets can encourage children to play outside, which is good for their health and well-being. Long times spent driving are associated with stress (e.g. road rage) and reduced social capital. However, public transport can also be more stressful or inconvenient than driving and can expose users to risk of crime.</t>
  </si>
  <si>
    <t>Benefits of reduced car travel are offset by impacts of extra bus and rail travel</t>
  </si>
  <si>
    <t>BERR and Dft (2008); Hawkins et al. (2012); Gaines and Nelson (2009,2010)</t>
  </si>
  <si>
    <t>Value judgement dependant upon information from the energy sector studies</t>
  </si>
  <si>
    <t>BERR and Dft (2008); Hawkins (2012)</t>
  </si>
  <si>
    <t>Aquatic eco-toxicity represents a marked improvement for the UK based upon the conventional technology in that Dft figures suggest reduced life cycle dichlorobenzene emissions, but in the case of electric vehicles 79% of these emissions are transferred to overseas production areas with only 18% resulting from the use stage. However, Hawkins et al demonstrate that in US additional copper requirements as well as the disposal of spoils from lignite and coal mining can cause significant increases in toxicity in upstream section of the supply chain. The difference between these two studies demonstrates the high dependence of upstream supply chain functions and that the UK study focusing geographically in operational stages may fail to correctly estimate the upstream impacts of electric vehicles' material extraction and manufacturing.</t>
  </si>
  <si>
    <t>BERR and Dft (2008)</t>
  </si>
  <si>
    <t xml:space="preserve">Electric vehicles require substantially more water consumption than an internal combustion engine vehicle. Dft (2008) suggest that during a vehicle life time (180,000km) electric vehicle requires 22.3 times more than conventional (water (34,306l compared to 1541l). One third of the water use is due to greater demand in the refinement and extraction of raw materials (outside of the UK), while the remainder is as a result of water losses from cooling towers at power stations supplying the Grid. </t>
  </si>
  <si>
    <t>based on value judgement with additional information from energy sector</t>
  </si>
  <si>
    <t>BERR and Dft (2008); Hawkins (2012); Victoria (2012); AEA (2012)</t>
  </si>
  <si>
    <t>Although electric vehicles bring considerable reductions in regional air pollutants in the user stage the life cycle analysis suggest that battery production releases significant amount of SO2 and particles. Also the electricity production can involve significant amount or air pollutants depending on the energy source.</t>
  </si>
  <si>
    <t>Life cycle analysis carried out in the dft report suggest that electric vehicles generate considerably more waste than conventional (57.6kg per vehicle versus 0.7kg).  The majority of this (86%) is attributed to upstream stages with waste arising from the extraction of raw materials for battery construction.</t>
  </si>
  <si>
    <t xml:space="preserve">BERR and Dft (2008) </t>
  </si>
  <si>
    <t>If the energy mix does not contain a large proportion of nuclear power  the externality from this factor may be negligible in relation to the overall waste from the power sector.</t>
  </si>
  <si>
    <t>It is likely that within life cycle assessment of electric vehicles power generation stage will contain some element of nuclear power generation. Dft (2008) suggests that nuclear power will only play a minimal role in the overall electricity makeup of energy demand for electric vehicles.</t>
  </si>
  <si>
    <t>Victoria (2012), Hawkins et al (2012), BERR and Dft (2008), AEA (2012)</t>
  </si>
  <si>
    <t xml:space="preserve">Electric vehicle production can result in large transfers of emissions to alternate parts of the life cycle and also to different geographic locations. Predominantly these will be urban to rural transfers in the UK due to electricity production. In geographic terms there will also be a considerable shift of emissions to countries involved in the materials extraction and construction of batteries. BERR and Dft (2008) suggests that more than 50% of the negative externalities attributed to health will arise outside of the UK due to extraction of materials for batteries and that the 'in use stage' contributions to human health externalities are 50 % less than that of ICV.  </t>
  </si>
  <si>
    <t>Comparable to conventional</t>
  </si>
  <si>
    <t>CE Delft (2011); GREET Tool (2012)</t>
  </si>
  <si>
    <t>Hawkins (2012); Michalik (2011);  AEA (2012)</t>
  </si>
  <si>
    <t>TRL(2011)</t>
  </si>
  <si>
    <t>GREET (2012), emission calculator tool</t>
  </si>
  <si>
    <t>TRL (2011)</t>
  </si>
  <si>
    <t>Possibility of technological noise additions in electric vehicle at low speeds to mitigate risk factors, minimum noise level legislation may help in the introduction of new vehicles.</t>
  </si>
  <si>
    <t>Small sample experiments undertaken in relation to people with impaired hearing, but studies testing decibel levels of noise emmitance robust in relation to all other road users.</t>
  </si>
  <si>
    <t>Electric cars and hybrids could increase the risk of accidents in terms of longer braking distances and risk of battery fires in a crash, although there is no robust evidence to support this. Research by TRL (2011) suggests that pedestrians may face an increased risk of being hit by an electric vehicle. However, causal effect has not been established neither the role of lower noise levels. Also, artificial sounds could be trialled. TRL experiments suggest that the noise of standard vehicles and electric vehicles is relatively similar.  Consequently, the impact of electric vehicles on accident risk over and above conventional vehicle is likely to be very small or negligible.</t>
  </si>
  <si>
    <t>Impacts</t>
    <phoneticPr fontId="9" type="noConversion"/>
  </si>
  <si>
    <t>Measures applied within this package:</t>
    <phoneticPr fontId="9" type="noConversion"/>
  </si>
  <si>
    <t>Electric vehicles</t>
  </si>
  <si>
    <t>Dft (2008) Hawkins (2012) Gaines and Nelson (2009,2010)</t>
  </si>
  <si>
    <t>Gaines and Nelson (2009, 2010) raise considerable concern over the level of metals and material depletion associated with electric vehicles. Hawkins et al suggest that metal depletions would be greater in electric vehicles by a factor of three over conventional internal combustion engines. Hybrid electric vehicles may be comparable considering the need for battery technologies and electric motor components.</t>
  </si>
  <si>
    <t>Similar to electric vehicles additional charging and electrification of road transport will result in increased water abstraction upstream in power generation stage. However, the scale of electricity demand should be considerably less and thus the magnitude of externality significantly less compared to full electric vehicles.</t>
  </si>
  <si>
    <t>value judgement with additional information from power sector</t>
  </si>
  <si>
    <t>Michalik (2011)</t>
  </si>
  <si>
    <t>Michalik (2011) study suggests that  overall life time social costs of plug in hybrid electric vehicles are around $800 less than conventional vehicles. The majority of the savings is made within the operational stages, whilst there are additional costs within the electricity and battery upstream stages of the supply chain. Therefore in relation to this study impacts on air quality in other life cycle areas are actually negative in relation to conventional vehicles. The extent to which negative impacts are materialised is highly dependant upon the energy mix and development of technologies involved in the battery construction stages. It's likely that air quality externalities for the UK will see beneficial outcomes,  but due to battery and electric motor manufacturing the emissions will be transferred overseas.</t>
  </si>
  <si>
    <t xml:space="preserve">Michalik (2011) </t>
  </si>
  <si>
    <t>It is challenging to measure the precise impact on air quality because the level of hybridisation is very variable as well as the extent to which purely electrical drive system is working. In relation to the operational stage AEA (2012) GREET report demonstrates a significant reduction in the emissions of NOx, SOx, VOC and CO which will contribute to improved air quality. However, the emissions of particulate matter in the form of PM10 and PM2.5 are not reduced to any significant degree.</t>
  </si>
  <si>
    <t>Michalek (2011), GREET (2012)</t>
  </si>
  <si>
    <t>It is challenging to measure the precise impact on air quality because the level of hybridisation is very variable as well as the extent to which purely electrical drive system is working. In relation to the operational stage GREET data demonstrates a significant reduction in the emissions of NOx, SOx, VOC and CO which will contribute to improved air quality. However, the emissions of particulate matter in the form of PM10 and PM2.5 are not reduced to any significant degree.</t>
  </si>
  <si>
    <t>Plug in hybrids</t>
  </si>
  <si>
    <t xml:space="preserve">Water is an important element in hydrogen production. In steam reforming method water reacts with methane or natural gas in high temperature. In the second stage additional hydrogen is produced  via water gas shift reaction that also releases CO2. </t>
  </si>
  <si>
    <t>In relation to road infrastructure networks similar externalities apply in terms of land take. However there will be additional external costs associated with hydrogen storage facilities. Given the scale of hydrogen usage presented in the scenario the likely impacts on land take are likely to be negligible. The costs may be greater if network infrastructure needs to be constructed.</t>
  </si>
  <si>
    <t>In relation to road infrastructure networks similar externalities apply in terms of landscape. However there will be additional external costs associated with hydrogen storage facilities. Given the scale of hydrogen usage presented in the scenario the likely impacts upon the overall external cost per vhkm are likely to be negligible.</t>
  </si>
  <si>
    <t>Greet (2012), Sun et al. (2010), Ogden et al. (2004)</t>
  </si>
  <si>
    <t>CO2 is released from the production of hydrogen. For example in steam reforming method water reacts with methane or natural gas in high temperature. In the second stage additional hydrogen is produced  via water gas shift reaction that also releases CO2. CCS scenario assumes that hydrogen is produced via CCS and therefore the overall impact on GHG depends on to what extent CO2 is captured in the CCS process.</t>
  </si>
  <si>
    <t>Sun et al (2010).</t>
  </si>
  <si>
    <t>Risks from hydrogen production and distribution are as yet not fully studied nor priced as an externality. Studies suggest that there are greater risks in relation to the pressurized nature of storage procedures and also the invisible burn rate of hydrogen in the case of leakage. However, it is expected that the probability of accidents,  similarly to current oil and natural gas infrastructure, would be very low and that regulation of the hydrogen industry aims to minimize risks. As a result magnitude of major accident risk will be considered negligible within this study.</t>
  </si>
  <si>
    <t>DfT (2012a)</t>
  </si>
  <si>
    <t>In the context of this study all passenger road transport vehicles contribute equally to the level of congestion on UK roads and thus changing technologies does not affect congestion.</t>
  </si>
  <si>
    <t>CE Delft (2011)</t>
  </si>
  <si>
    <t>Sun et al (2010), Ogden et al (2004)</t>
  </si>
  <si>
    <t xml:space="preserve"> </t>
  </si>
  <si>
    <t xml:space="preserve"> Sun et al.  (2010); Ogden et al. (2004);  DfT (2012b)</t>
  </si>
  <si>
    <t>Life cycle analysis of hydrogen fuel cell vehicles demonstrate that externalities attributed to noise are comparable to those for electric vehicles and only marginally better than those of conventional vehicles (figure 2).This results from engine noise only attributing a small proportion of overall noise emission and road noise (surface abrasion) remaining comparable. Therefore, as with electric vehicles, hydrogen buses only provide marginal benefits to conventional vehicles in terms of night time noise reductions on residential roads.</t>
  </si>
  <si>
    <t>Sun et al  (2010); Ogden et al. (2004); Greet Data.</t>
  </si>
  <si>
    <t>Judgement based on the fact that studies do not consider road accident risk to factor in implementation of new technologies.</t>
  </si>
  <si>
    <t>The change in fuel source  technology  but not in other operational usage of the vehicle or road network will likely have a negligible impact on road accidents.</t>
  </si>
  <si>
    <t>Mercuri (2002)</t>
  </si>
  <si>
    <t>Continued use of regulation and training to limit risk factors of hydrogen fuel cell vehicles  to  maintain risk factors to similar levels to that of conventional vehicles.</t>
  </si>
  <si>
    <t>Beat V2.</t>
  </si>
  <si>
    <t xml:space="preserve">Oil seed rape imposes a lower risk of soil erosion than most other agricultural crops. Also, most of the crops used in biofuel production are well suited to the UK and there is wealth of experience in their cultivation. There will be little impact if crops are grown on suitable soils and good practise is followed. </t>
  </si>
  <si>
    <t>Beat. V2; Dft (2011). RTFO Guidance Part Two: Carbon and Sustainability Guidance</t>
  </si>
  <si>
    <t>Voluntary schemes to meet the RED sustainability criteria. Impacts on biodiversity from replacing set aside with energy crops can be mitigated by the use of unsprayed field margins in-field fallow
patches and beetle banks to encourage flora and fauna.</t>
  </si>
  <si>
    <t xml:space="preserve">Biofuel crops are likely to be grown on a proportion of set-aside. The impact on biodiversity will depend on the way the set aside was managed. Studies have found that biofuel crops including oilseed rape and sugar beet have some benefits for biodiversity in intensive arable rotations by helping to add diversity of habitats. Further, the RED sustainability criteria states that biofuels may not be made from raw material obtained from land with high biodiversity value at any point during or since January 2008. </t>
  </si>
  <si>
    <t>Beat. V2</t>
  </si>
  <si>
    <t>For biodiesel a less common alternative is ‘dry washing' using an adsorbent filter such as magnesium silicate to remove excess methanol, glycerine, free fatty acids and other contaminants. This cleansing process is much faster than washing, it avoids the use of large amounts of water and circumvents the need to dry the biodiesel. In addition appropriate wastewater treatment facilities decrease the risk of water pollution.</t>
  </si>
  <si>
    <t>The production process of biofuels involves waste water. For example, following esterification the biodiesel is washed with water to remove excess alcohol and catalyst for recycling, and any saponified free fatty acids as wastes. Considerable volumes of wastewater are produced in the washing stage, up to three times the volume of biodiesel produced. For recovered vegetable oils and tallow the feedstock is purified and prepared prior to esterification. Also forest residues need cleaning before processing. Large scale plant will have on site water treatment plant and IPPC permit regulating their discharges to water. Small scale biodiesel plant will generally not treat water on site but will discharge to foul sewer or have the water tankered away. There is a risk that some small scale plant may discharge directly to the drainage system. Although not significant for an individual site, the cumulative impact for a large number of small sites could be important.</t>
  </si>
  <si>
    <t>AEA (2008): Review of work on the  environmental sustainability of international biofuels production and use.</t>
  </si>
  <si>
    <t xml:space="preserve">Biofuel production from food crops requires water in the production process. Plants need to be washes and also the biodiesel needs to be washed to remove impurities. AEA (2008) further suggest that high water use and large quantities of waste water are the main potential environmental impacts from biofuel processing. </t>
  </si>
  <si>
    <t>Defra, Government experimental statistics 2013 (information on land use for biofuels), CCC (2011). Bioenergy Review.</t>
  </si>
  <si>
    <t>Some externalities related to land take are common to standard vehicle, such as roads and car parks. However, expansion of biofuel production could increase land area in agricultural use. In 2011 the cultivation of crops used for biofuel production  accounted for 1.8% of arable land planted in the UK. The CCC Bioenergy Review base the bioenergy projections on extended land use scenario.</t>
  </si>
  <si>
    <t>For several large plants built as a biofuels hub the opportunity for cost effective CHP increases. For small biodiesel plant the collection and central processing of glycerol is probably a better option than local combustion.</t>
  </si>
  <si>
    <t>Electricity and steam are required for processing biofuels. The standard procedure is to use gas for steam raising and grid electricity for power although new plants are likely to use  gas fired CHP.  In terms of local emissions to air, the gas boiler/ grid will give lowest emissions of VOC, SOx, NOx, and particulates, followed by the CHP system (similar profile of emissions but more work required to produced heat and electricity).</t>
  </si>
  <si>
    <t>Dft (2011). RTFO Guidance Part Two: Carbon and Sustainability Guidance; Ofgem: UK Carbon Calculator.</t>
  </si>
  <si>
    <t>Voluntary schemes to meet the sustainability criteria.</t>
  </si>
  <si>
    <t xml:space="preserve">Background. The Renewable Transport Fuel Obligation (RTFO) came into force in 2008. The criteria include a requirement for suppliers to show that their biofuels deliver greenhouse gas reductions of 35% against the equivalent fossil fuel, rising to 50% in 2017 and to 60%, for biofuels from new production plants, in 2018. In addition, the cultivation of biofuel feedstocks should not cause loss of carbon stocks or biodiversity (these requirements refer to RED compliance). According to the CCC (2011) strategy biofuels from food crops only have a minor role to play in the medium term because of the associated sustainability issues.  The fuel chain emissions  above are derived assuming standard supply chain of biodiesel (from rapeseed oil). Crop production accounts for 66% of the supply chain emissions, drying and storage 1%, biofuel plant 9%, liquid fuel transport 1%, depot 0%, another fuel transport 1% and finally fuel handling 1%. </t>
  </si>
  <si>
    <t>1950 kg (CO2e)/t(biofuel) or 44.4 g (CO2e)/MJ</t>
  </si>
  <si>
    <t>Ensuring that the glycerol is further used as a fuel or in chemical industry in order to minimize waste.</t>
  </si>
  <si>
    <t xml:space="preserve">There is small noise related to harvesting of the crop  but the effect is likely to be negligible. </t>
  </si>
  <si>
    <t>United States Department of Labour, Occupational Safety and Health Administration (OSHA).  Green Jobs Hazards: Biofuels. Available at: http://www.osha.gov/dep/greenjobs/biofuels.html; Health and Safety Executive (2010): Health and safety in the new energy economy: Meeting the challenge of major change.</t>
  </si>
  <si>
    <t>Safety regulations</t>
  </si>
  <si>
    <t>United States Occupational Safety and Health Administration (OSHA) guides that employers must protect workers from hazards related to biofuels and their production processes because biofuels are flammable or combustible and their manufacture can involve potentially dangerous chemical reactions. OSHA divides hazards into 
1. Fire and explosion hazards of biofuels.
2. Chemical reactivity hazards in biofuel manufacturing.
3. Toxity hazards in biofuel manufacturing.
The UK Health and Safety Executive (HSE) suggests that biogas, biodiesel and bioethanol production imposes exposure to CO2 generated during the fermentation process, to chemicals/solvents used in fuel production and plant clean up, and to volatile byproducts generated by microbiological processes.</t>
  </si>
  <si>
    <t>Health and Safety Executive (2010): Health and safety in the new energy economy: Meeting the challenge of major change.</t>
  </si>
  <si>
    <t>Recognizing risks in new technologies, safety regulations.</t>
  </si>
  <si>
    <t>AEA (2008): Review of work on the  environmental sustainability of international biofuels production and use. Defra (2010). Air pollution: Action in a changing climate.</t>
  </si>
  <si>
    <t>Comparable to conventional vehicles</t>
  </si>
  <si>
    <t xml:space="preserve">56% of biofuels were known to have been produced from feedstocks grown on land which was previously used for growing crops. </t>
  </si>
  <si>
    <t xml:space="preserve">Argentina (20%), Brazil (19%), US (11%) and UK (11%) were the main countries of origin. </t>
  </si>
  <si>
    <t xml:space="preserve">In terms of feedstocks used, soy made (30%), sugar cane (20%), oil seed rape (16%) and tallow (12%) made up the majority of road transport biofuels. </t>
  </si>
  <si>
    <r>
      <t xml:space="preserve">                </t>
    </r>
    <r>
      <rPr>
        <sz val="10"/>
        <color rgb="FF000000"/>
        <rFont val="Arial"/>
        <family val="2"/>
      </rPr>
      <t> </t>
    </r>
  </si>
  <si>
    <t xml:space="preserve">Looking at where UK road transport biofuels came from in 2009: </t>
  </si>
  <si>
    <t>Background statistics from DfT:</t>
  </si>
  <si>
    <t>Biofuels, Food crops (domestic oil seed rape)</t>
  </si>
  <si>
    <t>Beat. V2; Dft (2011). RTFO Guidance Part Two: Carbon and Sustainability Guidance; CCC (2011): Bioenergy Review.</t>
  </si>
  <si>
    <t>Voluntary schemes to meet the RED sustainability criteria.</t>
  </si>
  <si>
    <t>For biodiesel A less common alternative is ‘dry washing' using an adsorbent filter such as magnesium silicate to remove excess methanol ,glycerine, free fatty acids and other contaminants. This cleansing process is much faster than washing, it avoids the use of large amounts of water and circumvents the need to dry the biodiesel. In addition appropriate wastewater treatment facilities decrease the risk of water pollution.</t>
  </si>
  <si>
    <t>Biofuel production from waste such as used cooking oil does not impose pressure on water resources in terms of cultivation stage. On the other hand biodiesel needs to be washed from impurities before use that normally requires water.</t>
  </si>
  <si>
    <t>For several large plants built as a biofuels hub the opportunity for cost effective CHP increases. For small Biodiesel plant the collection and central processing of glycerol is probably a better option than local combustion.</t>
  </si>
  <si>
    <t>CCC (2011): Bioenergy Review. Environment Agency (2011). MWRP Position Statement.</t>
  </si>
  <si>
    <t>Ensuring that the glycerol is futher used as a fuel or in chemical industry in order to minimize waste.</t>
  </si>
  <si>
    <t>Biofuels, Waste and forest and agricultural residues</t>
  </si>
  <si>
    <t>Being assessed elsewhere</t>
  </si>
  <si>
    <t>+?</t>
  </si>
  <si>
    <t>Shift from car to walking and cycling</t>
  </si>
  <si>
    <t>Reduction of car travel demand e.g. through home working or car sharing</t>
  </si>
  <si>
    <t>There is some evidence that a decrease in road traffic can have a positive social effect, for example: less traffic on the streets can encourage children to play outside, which is good for their health and well-being. Long times spent driving are associated with stress (e.g. road rage) and reduced social capital. Home working can reduce stress by making it easier to combine work with household and caring responsibilities.</t>
  </si>
  <si>
    <t>Improved efficiency of conventional petrol and diesel cars, vans, HGVs and buses, including hybridisation but not plug-in hybrids.</t>
  </si>
  <si>
    <t>Harmonise with Imperial</t>
  </si>
  <si>
    <t xml:space="preserve">Avoided fuel consumption leads to a direct reduction in emissions. </t>
  </si>
  <si>
    <t xml:space="preserve">Impact of heavy metal and hydrocarbon pollution is included under 'Heavy metals'. Impact of acidification and eutrophication is included under 'regional air pollution'. </t>
  </si>
  <si>
    <t>Small beneficial effect from avoided fuel consumption leading to lower run-off of toxic dust from exhaust fumes into water courses</t>
  </si>
  <si>
    <t>Reduced fuel consumption leads to lower acidification and eutrophication, (see Regional air pollution). See also Heavy metals and Water pollution.</t>
  </si>
  <si>
    <t>Small benefit from light-weighting vehicles</t>
  </si>
  <si>
    <t>Reduced fuel consumption leads to reduced risk of accidents during oil and gas production, transport and refining</t>
  </si>
  <si>
    <t xml:space="preserve">Reduced oil demand leads to reduced emissions from oil production and refining. </t>
  </si>
  <si>
    <t xml:space="preserve">Lower oil demand leads to lower emissions from oil production and refining, e.g. NOx from flaring. </t>
  </si>
  <si>
    <t xml:space="preserve">Lower oil demand leads to less air and water pollution and habitat destruction from oil production, transport and refining. </t>
  </si>
  <si>
    <t xml:space="preserve">Possibly minor beneficial effect from reduced need for oil production infrastructure in some areas e.g. tar sands (where overlying soil must be removed) or arctic areas where soil is thin and fragile. </t>
  </si>
  <si>
    <t>Reduction of HGV travel through improved logistics (note: may include modal shift to rail - extra rail impacts not currently included in quantified impacts)</t>
  </si>
  <si>
    <t xml:space="preserve">There is some evidence that a decrease in road traffic can have a positive social effect, for example: less traffic on the streets can encourage children to play outside, which is good for their health and well-being. </t>
  </si>
  <si>
    <t>Reducing HGV km will lead to a direct reduction in polluting emissions for society as a whole. With the relatively modest HGV vkm reduction in the CCC scenario, the overall impact will be low.</t>
  </si>
  <si>
    <t>Based on CE Delft 2011. With the relatively modest uptake of demand reduction in the CCC scenario, the overall impact will be low.</t>
  </si>
  <si>
    <t xml:space="preserve">Lower oil demand leads to lower emissions from oil production and refining, e.g. flaring or venting of associated gas; energy used by refinery. </t>
  </si>
  <si>
    <t>Lower oil demand leads to lower emissions from oil production and refining.</t>
  </si>
  <si>
    <t>Lower oil demand leads to lower emissions from oil production and refining. Also lower electricity demand for EVs.</t>
  </si>
  <si>
    <t>Lower oil demand leads to lower emissions from oil production and refining</t>
  </si>
  <si>
    <t>Some benefit from avoided use of water for fossil fuel and, biofuel production. Future energy sources may have higher water abstraction requirements, e.g. biofuels, tar sands.</t>
  </si>
  <si>
    <t>Eco-driving</t>
  </si>
  <si>
    <t>Eco-driving training</t>
  </si>
  <si>
    <t>Increase in fuel efficiency will lead to reduced emissions of SO2, NOx, PM10 and VOCs, leading to direct health benefits. The scale of the improvement is modest so the overall impact will be low.</t>
  </si>
  <si>
    <t>Eco-driving may be quieter</t>
  </si>
  <si>
    <t>Training in eco-driving techniques may help to reduce stress and road rage</t>
  </si>
  <si>
    <t>Low - any evidence?</t>
  </si>
  <si>
    <t>Smoother driving may lead to enhanced safety?</t>
  </si>
  <si>
    <t>Any evidence?</t>
  </si>
  <si>
    <t>Smoother driving should help to ease congestion</t>
  </si>
  <si>
    <t>? Any evidence</t>
  </si>
  <si>
    <t>Enforce maximum 70mph speed limit on trunk roads and motorways</t>
  </si>
  <si>
    <t>May have some impact on stress associated with driving - either positive or negative</t>
  </si>
  <si>
    <t>Decrease in fuel consumption will lead to reduced emissions of SO2, NOx, PM10 and VOCs, leading to direct health benefits. The scale of the improvement is modest so the overall impact will be low.</t>
  </si>
  <si>
    <t>Should be quieter but small overall effect and away from major habitation</t>
  </si>
  <si>
    <t>Probably no effect. de Nazelle et al 2011 observes that healthy diet and physical activity tend to cluster; however there is no direct evidence of a causal link between a shift to active travel and adoption of a healthier diet</t>
  </si>
  <si>
    <t>Little effect. If significant amount of electricity for Evs is from coal, there will be a small reduction in ash production</t>
  </si>
  <si>
    <t>Little effect. There is a possibility that demand reduction could free up travel time that could be spent doing exercise or generally improving well-being. Home working can improve quality of life.</t>
  </si>
  <si>
    <t>Cleaner (less polluting) buses, coaches and trains will increase the co-benefit</t>
  </si>
  <si>
    <t>Quieter buses, coaches and trains will increase the co-benefit</t>
  </si>
  <si>
    <t>Cleaner (less polluting) buses, coaches and trains will decrease the impact and could even turn this into a benefit</t>
  </si>
  <si>
    <t>More fuel-efficient buses, coaches and trains will increase the benefit</t>
  </si>
  <si>
    <t>Reduced driving leads to reduced oil consumption, which leads to reduced risk of accidents during oil and gas production, transport and refining. Much of this impact could be overseas.</t>
  </si>
  <si>
    <t>Reduced oil demand leads to reduced emissions from oil production and refining. Also lower electricity demand for Evs. Oil production impact could be overseas.</t>
  </si>
  <si>
    <t>More fuel-efficient buses, coaches and trains will reduce this impact and could turn it into a benefit.</t>
  </si>
  <si>
    <t>Benefits of reduced car use are offset by increased bus and rail fuel use</t>
  </si>
  <si>
    <t>More fuel-efficient buses, coaches and trains will increase the benefit.</t>
  </si>
  <si>
    <t>Lower oil demand leads to lower emissions from oil production and refining, e.g. NOx from flaring. Also lower electricity demand for EVs. Oil production impacts could be overseas.</t>
  </si>
  <si>
    <t>Some benefit from avoided use of water for fossil fuel, biofuel and electricity production. Future energy sources may have higher water abstraction requirements, e.g. biofuels, tar sands, nuclear power. Oil production benefit could be overseas.</t>
  </si>
  <si>
    <t>Lighter vehicles could require less metal etc</t>
  </si>
  <si>
    <t>Odgen, J.. R. Williams, E. Larson</t>
  </si>
  <si>
    <t>A Societal Lifecycle Cost Comparison of Alternative Fuels/Engines</t>
  </si>
  <si>
    <t xml:space="preserve">Bioenergy production using domestic waste does not have an additional impact on  biodiversity and ecosystems because waste is being reused. In addition the use of agricultural and forest residues will likely have a negligible impact on biodiversity and ecosystems if RED sustainability  criteria are met. The sustainability criteria states that biofuels may not be made from raw material obtained from land with high biodiversity value at any point during or since January 2008. </t>
  </si>
  <si>
    <t>Water pollution - health</t>
  </si>
  <si>
    <t xml:space="preserve">Fuel efficient cars may be quieter - both engine noise and road noise, as the cars will be lighter and have better aerodynamic profiles </t>
  </si>
  <si>
    <t>£0.08 per tonne of oil saved</t>
  </si>
  <si>
    <t>£1.46 per tonne of oil saved</t>
  </si>
  <si>
    <t>Calculations by Mike Holland (updated ExternE figures)</t>
  </si>
  <si>
    <t>£5.55 per tonne of oil saved (health and ecosystem benefits)</t>
  </si>
  <si>
    <t>£2.52 per 1000 vkm avoided</t>
  </si>
  <si>
    <t xml:space="preserve">Benefit from reduced demand for oil production and associated occupational health risks. </t>
  </si>
  <si>
    <t xml:space="preserve">Click on abatement options to move
to worksheets containing full details </t>
    <phoneticPr fontId="0" type="noConversion"/>
  </si>
  <si>
    <t>Electric cars and vans</t>
    <phoneticPr fontId="0" type="noConversion"/>
  </si>
  <si>
    <t>Plug in hybrid cars and vans</t>
    <phoneticPr fontId="0" type="noConversion"/>
  </si>
  <si>
    <t>Hydrogen buses</t>
    <phoneticPr fontId="0" type="noConversion"/>
  </si>
  <si>
    <t>Biofuels_waste</t>
  </si>
  <si>
    <t>Improved vehicle efficiency</t>
    <phoneticPr fontId="0" type="noConversion"/>
  </si>
  <si>
    <t>HGV logistics savings</t>
    <phoneticPr fontId="0" type="noConversion"/>
  </si>
  <si>
    <t>Eco driving all vehicles</t>
    <phoneticPr fontId="0" type="noConversion"/>
  </si>
  <si>
    <t>Measures applied within this package:</t>
    <phoneticPr fontId="0" type="noConversion"/>
  </si>
  <si>
    <t>Impacts</t>
    <phoneticPr fontId="0" type="noConversion"/>
  </si>
  <si>
    <t xml:space="preserve">     Magnitude (qualitative)</t>
    <phoneticPr fontId="0" type="noConversion"/>
  </si>
  <si>
    <t xml:space="preserve">     Justification of magnitude</t>
    <phoneticPr fontId="0" type="noConversion"/>
  </si>
  <si>
    <t xml:space="preserve">     Robustness</t>
    <phoneticPr fontId="0" type="noConversion"/>
  </si>
  <si>
    <t xml:space="preserve">     Increasing co-benefits, reducing trade-offs</t>
    <phoneticPr fontId="0" type="noConversion"/>
  </si>
  <si>
    <t xml:space="preserve">     Reference</t>
    <phoneticPr fontId="0" type="noConversion"/>
  </si>
  <si>
    <t>Dft (2012) suggests that marginal external cost of road accidents is 1.6 pence per car kilometre (2010 prices) in 2010. This goes up to 2.2. pence in 2030. This values have been used in the scenario analysis.</t>
  </si>
  <si>
    <t>Dft (2012) values are based on Samson et al. (2001) and adjusted to reflect udpated subsequent guidance. Samson et al. (2001) develop a marginal external cost of accidents which implies the external costs of an additional vehicle km, including the increase/decrease in accident risk due to increased traffic. In the marginal cost analysis, the impact of additional traffic on accident risk rates is known as the risk elasticity. Non-zero risk elasticities were only applied in to calculate the upper bound estimates.
Standard evaluation values per casualty in order to derive monetary values (based on willingness to pay, in 2009 prices the statistical value of human life was £ 1.6 M. 
CE Delft (2011) suggests 32.3 EUR/1000km. CE Delft (2011) collected data from the European CARE database for road accidents across the EU. Human capital costs were calculated assuming statistical value of life of EUR 1.5 million and societal costs include administrative costs, medical costs, production losses and immaterial costs (lifetime shortening, suffering, pain, sorrow and grief). In the study societal costs are differentiated by transport type. The derived social cost can be further utilised to calculate the externality attributed on a per km basis or per 1000km basis as above. Material damage was not included in the estimate, as it is already valued within market prices.</t>
  </si>
  <si>
    <t>Dft (2012), CE Delft (2011)</t>
  </si>
  <si>
    <t>Congestion costs are base on Samson et al. (2001). Costs related to congestion mainly consist of the cost of additional travel time plus some 10% for vehicle operations and have internal and external components. Congestion differs from other external effects of transport as the market participants affected by it are largely identical to those causing it.</t>
  </si>
  <si>
    <t>Dft (2012)</t>
  </si>
  <si>
    <t>Upstream fuel</t>
  </si>
  <si>
    <t>Measures applied within this package:</t>
    <phoneticPr fontId="0" type="noConversion"/>
  </si>
  <si>
    <t>Impacts</t>
    <phoneticPr fontId="0" type="noConversion"/>
  </si>
  <si>
    <t xml:space="preserve">     Magnitude (quantitative)</t>
    <phoneticPr fontId="0" type="noConversion"/>
  </si>
  <si>
    <t xml:space="preserve">     Justification of magnitude</t>
    <phoneticPr fontId="0" type="noConversion"/>
  </si>
  <si>
    <t xml:space="preserve">     Robustness</t>
    <phoneticPr fontId="0" type="noConversion"/>
  </si>
  <si>
    <t xml:space="preserve">     Increasing co-benefits, reducing trade-offs</t>
    <phoneticPr fontId="0" type="noConversion"/>
  </si>
  <si>
    <t xml:space="preserve">     Reference</t>
    <phoneticPr fontId="0" type="noConversion"/>
  </si>
  <si>
    <t>The impacts reflect biofuel production from domestic food crops. Examples are given for oil seed rape. Even if the CCC scenario assumes that biofuels are mainly produced from waste, agricultural residues and energy crops, food crops will have a role to play until 2030.</t>
  </si>
  <si>
    <t xml:space="preserve">     Magnitude (qualitative)</t>
    <phoneticPr fontId="0" type="noConversion"/>
  </si>
  <si>
    <t>See air pollution above</t>
  </si>
  <si>
    <t>Expert judgement</t>
  </si>
  <si>
    <t>Impacts relate to biofuels derived from waste and forest and agricultural residues.</t>
  </si>
  <si>
    <t>Conv</t>
  </si>
  <si>
    <t>Sansom et al.</t>
  </si>
  <si>
    <t>Surface transport costs and charges. Great Britain 1998</t>
  </si>
  <si>
    <t>Institute for transport studies, University of Leads</t>
  </si>
  <si>
    <t>http://www.its.leeds.ac.uk/fileadmin/user_upload/Surface_Transport_Costs_and_Charges_Great_Britain_2001.pdf</t>
  </si>
  <si>
    <t>Biofuels_foodcrops</t>
  </si>
  <si>
    <t>Externalities of Climate Change Controls</t>
    <phoneticPr fontId="11" type="noConversion"/>
  </si>
  <si>
    <t>Version:</t>
    <phoneticPr fontId="11" type="noConversion"/>
  </si>
  <si>
    <t>Date:</t>
    <phoneticPr fontId="11" type="noConversion"/>
  </si>
  <si>
    <t>Introduction</t>
    <phoneticPr fontId="11" type="noConversion"/>
  </si>
  <si>
    <t>Structure of this workbook</t>
    <phoneticPr fontId="11" type="noConversion"/>
  </si>
  <si>
    <t>Produced by Ricardo-AEA in collaboration with EMRC for the CCC</t>
  </si>
  <si>
    <t>Authors:</t>
  </si>
  <si>
    <t>This workbook has been developed as part of a project to quantify the external costs of measures to reduce greenhouse gas emissions in the UK.  Analysis focuses specifically on the Medium Scenario of the UK's Climate Change Committee, going to 2030.  Results within this workbook are specific to the externalities associated with the transport sector under this scenario compared to the CCC's Baseline Scenario.</t>
  </si>
  <si>
    <t xml:space="preserve">Author:   </t>
    <phoneticPr fontId="11" type="noConversion"/>
  </si>
  <si>
    <t xml:space="preserve">Date:   </t>
    <phoneticPr fontId="11" type="noConversion"/>
  </si>
  <si>
    <t xml:space="preserve">Version:   </t>
    <phoneticPr fontId="11" type="noConversion"/>
  </si>
  <si>
    <t>Qualitative scoring of impacts</t>
    <phoneticPr fontId="11" type="noConversion"/>
  </si>
  <si>
    <t>Economic</t>
    <phoneticPr fontId="11" type="noConversion"/>
  </si>
  <si>
    <t>Fuel poverty</t>
  </si>
  <si>
    <t>Energy security</t>
  </si>
  <si>
    <t>Employment</t>
    <phoneticPr fontId="11" type="noConversion"/>
  </si>
  <si>
    <t>Scenario impacts</t>
  </si>
  <si>
    <t>This provides the final output, summarising information elsewhere in the workbook, showing the change in externalities for the CCC medium abatement scenario relative to the Baseline scenario.  It is important to understand that the results presented on this worksheet will generally be negative for any measure leading to an increase in use of a particular technology relative to the baseline, and positive where they concern a measure that leads to reduced use of a technology.  This simply reflects that all technologies have some impact, and the more that those technologies are deployed, the greater those impacts will be.  What is of course important is the balance in impact between those technologies for which utilisation falls, and those for which it increases - the aggregate of all impacts for the sector.</t>
  </si>
  <si>
    <t>Relative impacts</t>
  </si>
  <si>
    <t xml:space="preserve">A qualitative assessment of the impacts associated with each measure, and whether they are likely to be positive or (more typically) negative. The impacts are rated as significant (++ or --) or less significant (+ or -).  </t>
  </si>
  <si>
    <t xml:space="preserve">A qualitative assessment of the impacts of each measure compared to travel in conventional vehicles. The impacts are rated as significant (++ or --) or less significant (+ or -).  </t>
  </si>
  <si>
    <t>Summary of input data</t>
  </si>
  <si>
    <t>Summary of quantitative data, where available.  The data shown here are collated from the remaining worksheets covering the specific measures.</t>
  </si>
  <si>
    <t>Detailed input data on which the assessment has been made, with references, justification and assessment of confidence. There is one sheet for each measure (conventional vehicles, electric vehicles, plug in hybrids, hydrogen buses, biofuels from feedcrops, biofuels from waste, efficiency improvement, walking and cycling, demand reduction, modal shift, HGV logistics savings, ecodriving and speed limiting). These sheets also provide suggestions for how co-benefits could be improved or adverse impacts reduced.</t>
  </si>
  <si>
    <t>Impact categories</t>
  </si>
  <si>
    <t>Definition of what is included for each impact category</t>
  </si>
  <si>
    <t>Full details of references used on detailed sheets for each measure</t>
  </si>
  <si>
    <t xml:space="preserve">Impacts on soils can arise in various ways, for example through the overexploitation of soil for production of biomass, or the construction of wind turbines and other infrastructure (e.g. power transmission lines) in areas where soils are thin and easily damaged.
</t>
    <phoneticPr fontId="7" type="noConversion"/>
  </si>
  <si>
    <t xml:space="preserve">Subsidence is linked to activities associated with the removal of material from underground, i.e. coal, oil and natural gas (whether in conventional wells or by fracking).  In the UK it is the effect of coal mining that is most commonly linked to subsidence so far as it is relevant here, but the effect associated with the other fuels should not be underestimated.  Resulting damage is typically to buildings, ranging from the development of superficial cracks to collapse.  In the event of widespread subsidence there may be a significant shift in land levels, sufficient to affect river flows.  This has not been a problem in the UK, partly because our oil and gas fields are offshore.  It is, however, a problem in the Netherlands in areas that are on top of the huge Groningen gas field.
</t>
    <phoneticPr fontId="7" type="noConversion"/>
  </si>
  <si>
    <t xml:space="preserve">Abstracting at volumes that reduce water flows, levels and qualities to the point where ecosystems are damaged generates economic losses associated with loss of biodiversity and final goods such as informal and formal recreation, amenity and property values (Morris and Camino, 2011).  Current prices charged for abstraction do not reflect the full value of water either in its natural state or in any particular application. Rather they reflect the cost of managing the licensing system and there is concern that this leads to inefficient use.
</t>
    <phoneticPr fontId="7" type="noConversion"/>
  </si>
  <si>
    <t xml:space="preserve">This effect concerns the change in use of land as a result of activities linked to the climate mitigation options.  The most significant impacts could be associated with any option that requires the production of biomass.  However, the CCC has been careful not to recommend a level of biomass uptake that they consider would, if mirrored by other countries, have an effect on agricultural production or on ecosystems elsewhere in the world.
</t>
    <phoneticPr fontId="7" type="noConversion"/>
  </si>
  <si>
    <t xml:space="preserve">Landscape can be viewed as a service provided by environmental and socio-cultural assets.  The landscapes of relevance to this study include those that are both natural and man-made, depending on where oil refineries, power plants, wind farms, roads, etc. are located, though most concern typically focuses on the 'natural' (perhaps rural is a better word, given that few UK landscapes can be considered truly 'natural').  Some impacts on landscape may be positive and others negative, and sometimes different individuals will look on the same effect in different ways.
</t>
    <phoneticPr fontId="7" type="noConversion"/>
  </si>
  <si>
    <t xml:space="preserve">Air pollution causes building soiling and damages materials through acid corrosion of stone and metals.  The acid corrosion problem is now much less severe than in the mid to late 20th century for two reasons.  Emissions of SO2, the pollutant most associated with acid corrosion, are now a tiny fraction of what they were previously, especially in urban centres.  The second reason is that the materials at most risk suffered extreme damage in those years.  Soiling remains a problem, though again, rates are much lower than 50 years ago as a result of legislation to reduce emissions in urban centres, particularly from coal burning.
</t>
    <phoneticPr fontId="7" type="noConversion"/>
  </si>
  <si>
    <t xml:space="preserve">A number of metals and trace pollutants have the capacity to bioaccumulate in living organisms, especially those that are higher up the food chain.  To illustrate effects, here is clear evidence for mercury that bioaccumulation in piscivorous species leads to a spectrum of effects including death.  Unfortunately, ecosystem effects of metals and other trace pollutants tend not to be well characterised, hence whilst it is recognised that lead, for example, can disrupt soil functioning, it is not possible to quantify effects. 
</t>
    <phoneticPr fontId="7" type="noConversion"/>
  </si>
  <si>
    <t xml:space="preserve">The regional air pollutants listed have a number of imapcts on the environment, including acidification (NH3, NO2 and SO2), eutrophication (NH3, NOx) and ground level ozone formation (NOx, VOCs).  Acidification and eutrophication can affect aquatic ecosystems (marine and freshwater) as well as terrestrial ecosystems. Acidification of lakes and rivers had a devastating impact on salmon and trout in many areas up to the 1990s.  Since the 'dash to gas' in the power sector in the mid 1980s and controls on emissions from power stations, SO2 emissions have fallen greatly in the UK and in most other European countries.  Whilst there are still areas where the critical load for acidification is exceeded, these are now much reduced.  The problem of eutrophication, caused by nitrogenous pollutants, is proving harder to address.  It is estimated that more than half of the natural ecosystems in Europe are exposed to harmful levels of N deposition.  Nitrogen favours fast growing species such as grasses, and helps them out-compete slower growing species that are better adapted to low-N environments.  High levels of ozone area associated with damage to both forests and crops, the latter running to several billion euro per year in Europe.
</t>
    <phoneticPr fontId="7" type="noConversion"/>
  </si>
  <si>
    <t>Regional air pollutants (NH3, NOX, SO2, VOCs)</t>
    <phoneticPr fontId="7" type="noConversion"/>
  </si>
  <si>
    <t xml:space="preserve">Direct emssions of greenhouse gases are addressed separately by the CCC.  We include a line for life cycle emissions of GHGs (e.g. in the manufacture of wind turbines, or methane emissions from coal mining), though it is understood that the CCC is carrying out a separate study on these emissions.  The impact has been retained, but would be easy to either delete or update when the CCC data are available.
</t>
    <phoneticPr fontId="7" type="noConversion"/>
  </si>
  <si>
    <t>Greenhouse gases</t>
    <phoneticPr fontId="7" type="noConversion"/>
  </si>
  <si>
    <t xml:space="preserve">Significant quantities of non-hazardous waste are generated by some activities.  Good examples include gypsum from flue gas desulphurisation and mine wastes.  Both will have contain some hazardous chemicals, but at lower concentrations than for the hazardous wastes.  Some of these waste products can be used, for example as building materials.  In very large quantities any waste can of course be hazardous, as tragically demonstrated at Aberfan in 1966, when the Pantglas Junior School was engulfed by a mudslide, killing 144 people, mostly children.  All activities will generate some quantity of everday waste as well, including food and office wastes.  Much of this material may be recycled, composted, etc.  To the extent that it is not dealt with in these ways, incineration with energy recovery or anaerobic digestion may provide a better management solution than landfill.
</t>
    <phoneticPr fontId="7" type="noConversion"/>
  </si>
  <si>
    <t xml:space="preserve">Hazardous waste refers to solid waste matter which poses a hazard through its chemical or radiological nature: an overview of health impacts of such materials is provided above in the 'health' section.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Such wastes should pose little risk to the environment as they should be properly contained in such a way as to minimise any chance of further release.  However, as the Fukushina Disaster shows, containment is not always secure.  Impacts may range from reduction in productive values (e.g. through contamination of foodstuffs - an example being the restrictions on sheep movements in the UK to this day as a result of the Chernobyl Disaster) to cultural effects where iconic species are affected through bioaccumulation of hazardous materials.
</t>
    <phoneticPr fontId="7" type="noConversion"/>
  </si>
  <si>
    <t>Environment</t>
    <phoneticPr fontId="7" type="noConversion"/>
  </si>
  <si>
    <t xml:space="preserve">Geophysical factors include a diverse range of impacts from changes in exposure to UV radiation as a result of impacts on the ozone layer of releases of (e.g.) nitrous oxide leading to higher incidence of skin cancer, to radon exposure (e.g. through accumulation of radon in houses that are better insulated) leading to lung cancer.
</t>
    <phoneticPr fontId="7" type="noConversion"/>
  </si>
  <si>
    <t>Geophysical factors</t>
    <phoneticPr fontId="7" type="noConversion"/>
  </si>
  <si>
    <t xml:space="preserve">There are a variety of routes by which climate mitigation actions could influence infection rates. One example concerns increased spread of disease between people through a switch away from private car use to public transport.  Another concerns changes in the use of cooling towers for the power sector, as these have been identified as a potential source of Legionella bacteria, though action is taken specifically to address this threat and there are no known examples in the UK of Legionella transmission by this route.
</t>
    <phoneticPr fontId="7" type="noConversion"/>
  </si>
  <si>
    <t xml:space="preserve">The impact relates in the first instance to dissatisfaction, annoyance and disturbance.  It is generated by a number of activities of relevance (either positively or negatively) to actions to address climate change.  For example, wind turbines will generate some noise, actions to reduce traffic should reduce it.  Relatively large changes in traffic flows (3dB) are needed to significantly change longer term responses to noise. People are more sensitive to night time noise. (DfT 2012b).  Prolonged exposure to noise can lead to high blood pressure and heart attacks.  Lack of sleep is also a problem, and this can in turn lead to problems with concentration at work or school.
</t>
    <phoneticPr fontId="7" type="noConversion"/>
  </si>
  <si>
    <t xml:space="preserve">Hazardous waste refers to solid waste matter which poses a hazard through its chemical or radiological nature.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Most of the hazardous wastes of interest here cannot be treated in a way that makes them less hazardous (unlike, for example, combustion of many organic compounds), and so the problem becomes one of long term risk management.  This typically takes the form of putting material in a place that is geologically secure and is not accessible to anyone without premission.  For ease of handling the physical quantity of waste material that needs to be treated as hazardous can be reduced by concentrating the most hazardous substances in it into a smaller volume, for example by using ion exchange methods. Residual hazardous waste can then be stabilised through vitrification, by mixing with cement, etc.  In the event that outer containment (typically a stainless steel drum) fails, leaching rates from the solidified material will be low.  This, however, is confounded by the long time scales involved.
</t>
    <phoneticPr fontId="7" type="noConversion"/>
  </si>
  <si>
    <t>Hazardous waste generation</t>
    <phoneticPr fontId="7" type="noConversion"/>
  </si>
  <si>
    <t xml:space="preserve">Emissions of air pollutants from the UK do not stay within the country of course, but also affect neighbouring countries.  Current UK government guidance does not quantify these non-UK effects.  They are therefore reported separately here.
</t>
    <phoneticPr fontId="7" type="noConversion"/>
  </si>
  <si>
    <t>Air quality (non-UK)</t>
    <phoneticPr fontId="7" type="noConversion"/>
  </si>
  <si>
    <t xml:space="preserve">Currently in the UK the air pollutants of greatest concern are particulate matter (PM), oxides of nitrogen (NOx), ozone (O3) and ammonia (NH3) and the largest sources of air pollutants are power generation combustion plants and transport (particularly in urban areas). Important transport related pollutants are also sulphur dioxide (SO2) and volatile organic compounds (VOC). Air pollution causes premature deaths (estimated reduction in life expectancy is 6 months as an average across all UK deaths) and is estimated to impose an annual cost of £ 15 billion (within the range of £ 8-17 billion), due to hospitalizations from respiratory and cardiovascular diseases as well as mortality (Defra, 2010). The epidemiology literature is more extensive so far as morbidity impacts are concerned, implicating increased levels of bronchitis, use of respiratory medications, restrictions in daily activities, etc. with air pollution.  These impacts are included in assessments conducted in some other areas (e.g. USA and EU) but are not currently recommended in UK guidance.
</t>
    <phoneticPr fontId="7" type="noConversion"/>
  </si>
  <si>
    <t xml:space="preserve">The Treasury Green Book category 'chemical exposure' has been treated as referring to water pollution as other forms of exposure are included in other impact categories, particularly air pollution and occupational health.  Exposure may come about through several routes; drinking contaminated water, bathing in contaminated water or eating fish, shellfish and other freshwater or marine food products.  A wide range of pollutants are relevant, with a wide range of effects, from IQ loss to cancer.
</t>
    <phoneticPr fontId="7" type="noConversion"/>
  </si>
  <si>
    <t>Chemical exposure (water pollution)</t>
    <phoneticPr fontId="7" type="noConversion"/>
  </si>
  <si>
    <t xml:space="preserve">Road accidents impose costs such as pain and grief, lost economic output, medical and healthcare costs (casualty related costs) and material damage, police, insurance and property damage (accident related costs).
</t>
    <phoneticPr fontId="7" type="noConversion"/>
  </si>
  <si>
    <t xml:space="preserve">Occupational health covers the effects of workplace accidents to the extent that they are not covered by major accidents, illness from exposure to hazardous materials, musculo-skeletal damage (e.g. bad backs) and stress.
</t>
    <phoneticPr fontId="7" type="noConversion"/>
  </si>
  <si>
    <t xml:space="preserve">Housing conditions includes cold, damp and indoor air quality (noting that radon is included below under 'geophysical factors').  These factors may operate in different directions for the same measure.  For example, improved insulation will lead to warmer homes, but, by reducing ventilation, could lead to a worsening of indoor air quality.
</t>
    <phoneticPr fontId="7" type="noConversion"/>
  </si>
  <si>
    <t xml:space="preserve">Many factors can generate stress.  In the case of the options being considered by the CCC, some options can have both positive and negative impacts.  For example, some people living in areas where a nuclear waste repository is suggested may suffer high levels of anxiety in relation to the risks of radiation for them and their family and friends.  Those gaining employment at such a facility may experience lower levels of stress than before (recognising that unemployment is a major stressor).  Wind turbines have also been suggested as generating stress through a combination of low level noise and flicker from turbine blades.  Walking and cycling can decrease stress and active transport may also have an impact on social interactions and crime.
</t>
    <phoneticPr fontId="7" type="noConversion"/>
  </si>
  <si>
    <t xml:space="preserve">The area where lifestyle impacts seem likely to be most prominent concerns active transport, with people switching from car use to cycling or walking, with associated benefits in terms of fitness.
</t>
    <phoneticPr fontId="7" type="noConversion"/>
  </si>
  <si>
    <t xml:space="preserve">The principal effects of climate mitigation actions on diet are through switching away from red meats in particular to a more vegetarian diet, leading to a reduction in fat consumption and hence obesity and other related disorders.  
</t>
    <phoneticPr fontId="7" type="noConversion"/>
  </si>
  <si>
    <t>Human health</t>
    <phoneticPr fontId="7" type="noConversion"/>
  </si>
  <si>
    <t>Impacts</t>
    <phoneticPr fontId="7" type="noConversion"/>
  </si>
  <si>
    <t>Note 2: The same list is used for 'use' phase impacts and 'life cycle' impacts, again for consistency.</t>
    <phoneticPr fontId="7" type="noConversion"/>
  </si>
  <si>
    <t>Note1: The same list of impacts has been used for all of the measures considered in the study.  As a result there is some redundancy in the listing; for example, effects on diet or lifestyle are rarely applicable.  It has been found, however, that there is an advantage to adopting a standardised list in terms of ensuring that the potential for impacts has been taken into account, and the final sector spreadsheets include some examples that would not otherwise have been identified.  In such cases, however, associated impacts are typically considered negligible.</t>
    <phoneticPr fontId="7" type="noConversion"/>
  </si>
  <si>
    <t>Biodiveristy impacts can arise through air or water pollution, habitat loss, or other impacts such as birds colliding with vehicles or with wind turbines. For the power sector, this category has only been used for impacts on biodiversity and ecosystems not covered elsewhere, so impacts of air and water pollution, for example, are excluded.  However, the other sectors include discussion of the full range of biodiversity impacts under this category, though care is taken to avoid double counting in the final scenario assessment.</t>
  </si>
  <si>
    <t xml:space="preserve">DfT (2012a) suggests that impacts of congestion are slower speed, longer journey times, increased queuing at junctions or bottlenecks, increased stopping and starting, more time spent stationary, and less predictable journey times. Therefore congestion increases travelling time and vehicle operating costs which have both economic and environmental impacts. The main economic impacts result from lost leisure and or business time and main environmental impacts from increased pollution and carbon emission due to standing and very low speeds.   Assoicated costs are of course highly dependent on time and location.  UK costs have been used to the extent possible.
</t>
  </si>
  <si>
    <t>need to check whether DfT costs that we are using include the impact of increased emissions</t>
  </si>
  <si>
    <t xml:space="preserve">The options considered here include a number with potential to affect depletion rates of metals and minerals including neodymium (which is used for the magnets in wind turbine generators) and  indium, gallium, tellurium, germanium and selenium which may all be used in solar panels. Depletion of uranium and fossil fuels is also an issue, and this is mentioned in some sheets. However, energy security is being assessed elsewhere and is outside the scope of this project. There considerable debate over the extent to which resource depletion is a true externality. If depletion is fully reflected in increasing market prices then it is not an external cost (although there may still be considerable economic and social impacts if alternatives cannot be developed in time). However, there is evidence that price signals may lag behind depletion to a considerable extent (Reynolds el al 2005) and so the resource depletion costs may not be fully internalised.
</t>
  </si>
  <si>
    <r>
      <t>Reynolds, Douglas (1999) ‘The Mineral Economy: how prices and costs can falsely signal decreasing scarcity’.</t>
    </r>
    <r>
      <rPr>
        <i/>
        <sz val="10"/>
        <rFont val="Arial"/>
        <family val="2"/>
      </rPr>
      <t xml:space="preserve"> Ecological Economics </t>
    </r>
    <r>
      <rPr>
        <sz val="10"/>
        <rFont val="Arial"/>
        <family val="2"/>
      </rPr>
      <t>31:155-166. Online at http://www.oilcrisis.com/reynolds/MineralEconomy.htm</t>
    </r>
  </si>
  <si>
    <t>Detailed sheets for each measure (green tabs)</t>
  </si>
  <si>
    <t>The workbook is composed of a number of overview sheets presenting the data in different ways, which have red tabs, plus a set of detailed sheets (one for each measure) which have green tabs.</t>
  </si>
  <si>
    <t xml:space="preserve">Health and safety standards of hydrogen vehicles are as yet not fully understood, although for the operational stage (driving) it is considered that there will be no significant change in the risk of major accident over the conventional ICE vehicles. </t>
  </si>
  <si>
    <t>hydrogen production versus oil refining and electricity production</t>
  </si>
  <si>
    <t>Smarter choices: reduction in car  vkm</t>
  </si>
  <si>
    <t xml:space="preserve">Major accidents are best defined by reference to examples, including the Fukushima nuclear disaster (extent of ill health not yet known), the loss of the Deepwater Horizon platform in the Gulf of Mexico (11 deaths), the Piper Alpha and Alexander Kielland disaster in the North Sea (combined death total 290 people), various coal mining accidents leading to multiple fatalities and the failure of major dams.  In many cases, but not all, those affected are working in the industry.  Major accidents are typified not only by their high consequence in terms of life lost (or environmental contamination), but also, generally in terms of low probability.  The low probability has two consequences that are not immediately apparent: it reduces normalised externalities (e.g. per tonne of fuel, per kWh, or per 1000v.km) to almost nothing, and it can generate a sense of complacency in the industry.  
</t>
  </si>
  <si>
    <t xml:space="preserve">Water pollution include chemical impacts (e.g. bioaccumulation of metals leading to death, changes in biological or chemical oxygen demand), but also thermal pollution from cooling plant.  Some air pollutants (particularly those causing acidification and eutrophication) will of course end up in water.  These are addressed elsewhere (e.g. under 'regional air pollutants' or 'heavy metals') as this category only deals with direct emissions to water. This category also includes the impact of oil spills during production or transport of oil, and coal mining effluent.
</t>
  </si>
  <si>
    <t>Fertiliser run-off during food crop cultivation can pollute watercourses and groundwater. Although controlled by the Water Framework Directive, there will still be an impact. There is a low risk of spillage or leakage of chemicals  from biofuel production sites.</t>
  </si>
  <si>
    <t>Fertiliser run-off during food crop cultivation can pollute watercourses and groundwater, leading to eutrophication. Although controlled by the Water Framework Directive, there will still be an impact. The production process of biofuels involves waste water. For example, following esterification the biodiesel is washed with water to remove excess alcohol and catalyst for recycling, and any saponified free fatty acids as wastes. Considerable volumes of wastewater are produced in the washing stage, up to three times the volume of biodiesel produced. For recovered vegetable oils and tallow the feedstock is purified and prepared prior to esterification. Also forest residues need cleaning before processing. Large scale plant will have on site water treatment plant and IPPC permit regulating their discharges to water. Small scale biodiesel plant will generally not treat water on site but will discharge to foul sewer or have the water tankered away. There is a risk that some small scale plant may discharge directly to the drainage system. Although not significant for an individual site, the cumulative impact for a large number of small sites could be important.</t>
  </si>
  <si>
    <t>Water pollution from oil production varies depending on the location and local environmental regulations. It is a severe problem in some regions e.g. Amazon basin, and where accidental release occurs e.g. pipeline leakages, tanker accidents.</t>
  </si>
  <si>
    <t>Lower oil demand leads to lower emissions from oil production and refining, though these are assessed as being negligible (see upstream oil, gas and coal sheet). There will also be lower electricity demand for Evs, which will become increasingly important as EVs penetrate into the vehicle fleet.</t>
  </si>
  <si>
    <t>Diversion of waste for biofuel production will reduce the impacts of waste disposal, including land use, odour and vermin. Household and industrial waste that could be diverted for energy use includes: waste wood, waste food, other solid waste, sewage sludge and used cooking oil. Forest residues include, for example sawmill industry residues and the main dry agricultural residue in the UK is straw. Agricultural residues could provide around 21 to 26 TWh in bioenergy by 2050 whereas wastes could provide from 50 to 60 TWh.  By 2030 domestic waste represent approximately 50% of the domestic bioenergy supply followed by forest biomass and agricultural residues.  However, biofuel production from both virgin and waste oil produces glycerol. Glycerol is produced when vegetable oil is mixed with methanol and a catalyst. Trans-esterification occurs and the glycerol settles out from the biodiesel. The separated glycerol can be used as a fuel or it may be purified and sold directly to the oleochemical industry.</t>
  </si>
  <si>
    <t>Frumkin, H</t>
  </si>
  <si>
    <t>Con</t>
  </si>
  <si>
    <t xml:space="preserve">Urban sprawl and public health. </t>
  </si>
  <si>
    <t>Public Health Rep 2002;117:201–17.</t>
  </si>
  <si>
    <t>US study</t>
  </si>
  <si>
    <t>http://www.ncbi.nlm.nih.gov/pmc/articles/PMC1497432/</t>
  </si>
  <si>
    <t>Being assessed elsewhere: outside project scope</t>
  </si>
  <si>
    <t>Presence or absence of impacts linked to each transport option: Absolute impacts per vkm travelled or avoided</t>
  </si>
  <si>
    <t>Measures applied within this package:</t>
    <phoneticPr fontId="8" type="noConversion"/>
  </si>
  <si>
    <t>This measure refers to the combustion of biomass material within a boiler, or a part of a district heating system, for the production of heat. Biomass can be derived from virgin sources or as the biomass element of waste streams from municipal, commercial/industrial or construction/demolition sources. The analysis presented below assumes that bioenergy used is from dedicated energy crops derived from sustainable sources, in accordance with the assumptions in the CCC's Bioenergy Review.
For this measures, the use phase is concerned with the combustion of bioenergy as part of a heating system. Other life cycle stages are concerned with the impacts associated with the production of the biomass, and disposal of wastes.</t>
  </si>
  <si>
    <t>Impacts</t>
    <phoneticPr fontId="8" type="noConversion"/>
  </si>
  <si>
    <t xml:space="preserve">     Magnitude (qualitative)</t>
    <phoneticPr fontId="8" type="noConversion"/>
  </si>
  <si>
    <t>Every impact will be given a simple evaluation of magnitude on a 5 point scale as shown on the 'Overview' sheet ( ++ / + / 'no effect' / - / -- ).  Rationales for allocating these scores will be discussed at the inception meeting.</t>
    <phoneticPr fontId="8" type="noConversion"/>
  </si>
  <si>
    <t xml:space="preserve">     Magnitude (quantitative)</t>
    <phoneticPr fontId="8" type="noConversion"/>
  </si>
  <si>
    <t>Quantitative estimates of impact can be expressed in several ways.  The first would be a total estimate of impact for the scenario under investigation.  The second would be the provision of unit estimates of impact, enabling application to other scenarios and improving transparency.  A third would relate the magnitude of impact to the costs of the measure, to provide an indication of the effect of the co-benefit or trade off on the cost-effectiveness of measures.</t>
  </si>
  <si>
    <t xml:space="preserve">     Justification of magnitude</t>
    <phoneticPr fontId="8" type="noConversion"/>
  </si>
  <si>
    <t xml:space="preserve">     Robustness</t>
    <phoneticPr fontId="8" type="noConversion"/>
  </si>
  <si>
    <t>A critique of the assessment, indicating confidence in both the direction and magnitude of estimated effects.  Consideration will also be given to the wider application of estimates (e.g. for other scenarios).</t>
    <phoneticPr fontId="8" type="noConversion"/>
  </si>
  <si>
    <t xml:space="preserve">     Increasing co-benefits, reducing trade-offs</t>
    <phoneticPr fontId="8" type="noConversion"/>
  </si>
  <si>
    <t>This cell would provide a discussion of ways in which positive effects may be maximised and negative effects reduced or eliminated.</t>
    <phoneticPr fontId="8" type="noConversion"/>
  </si>
  <si>
    <t xml:space="preserve">     Reference</t>
    <phoneticPr fontId="8" type="noConversion"/>
  </si>
  <si>
    <t>List of one or more citations used in evaluation of the impact in question.</t>
    <phoneticPr fontId="8" type="noConversion"/>
  </si>
  <si>
    <t>The use of bioenergy rather than other fuels is not anticipated to have any effect on occupational health during the use phase</t>
  </si>
  <si>
    <t>Beat Version 2</t>
  </si>
  <si>
    <t>Good</t>
  </si>
  <si>
    <t>Other life cycle stages: Health</t>
  </si>
  <si>
    <t>expert judgement</t>
  </si>
  <si>
    <t>No quantitative estimates of the impacts were identified</t>
  </si>
  <si>
    <t xml:space="preserve">HSE (2011) identify the following occupational health risks associated with biomass: 
- Asphyxiation, impaired functioning etc caused by aldehydes and carbon monoxide generated during
feedstock storage and transportation.
- Respiratory allergies caused by handling biomass fuel which has degraded.
- Dock-related hazards during biomass importation (eg oxygen depletion in confined spaces; exposure
to hazardous VOC emissions, dusts, moulds and endotoxins).
</t>
  </si>
  <si>
    <t>The Health and Safety at Work etc Act places the onus for controlling risk on those who create it.</t>
  </si>
  <si>
    <t xml:space="preserve">HSE (2011) </t>
  </si>
  <si>
    <t>Exposure to dusts moulds and endotoxins</t>
  </si>
  <si>
    <t>Recent research suggests that ground-level ozone causes approximately 22,000 excess deaths in Europe, reduces crop yields and biodiversity. It is produced in the troposphere through photochemical reactions involving NOX and VOCs. Isoprene is the most significant biogenic VOC in terms of mass and chemical reactivity and plays an important role in the ground-level ozone concentrations. Dedicated energy crops such as willow and poplar have higher isoprene concentrations than traditional crops. Therefore an expansion in the production of these crops could have an adverse effect on human health.</t>
  </si>
  <si>
    <t>Note: miscanthus does not have high isoprene emissions.</t>
  </si>
  <si>
    <t>Ashworth et al. (2013)</t>
  </si>
  <si>
    <t>Some waste arising from processing</t>
  </si>
  <si>
    <t xml:space="preserve">Willow and poplar are the most common SRC crops in the UK. Both crops emit high amounts of isoprene, a Volatile Organic Compound (VOC). </t>
  </si>
  <si>
    <t>See regional air pollution above</t>
  </si>
  <si>
    <t>CCC (2011b)</t>
  </si>
  <si>
    <t>CCC scenario assumes that majority of the energy crops will be cultivated in low-productive agricultural land and land abandoned from agricultural production for various reasons including soil degradation. However, the adopted extended land use scenario includes very limited use of current agricultural land and previously uncultivated land.</t>
  </si>
  <si>
    <r>
      <t>Due to the high water demand of SRC crops, such as willow their large scale deployment in any given catchment area may deplete both surface waters and groundwater reserves. This effect would be most pronounced in drier parts of the UK where there may be no percolation beneath SRC crops in up to 8 out of 10 years. However, the cumulative impacts</t>
    </r>
    <r>
      <rPr>
        <b/>
        <sz val="12"/>
        <color theme="1"/>
        <rFont val="Arial"/>
        <family val="2"/>
      </rPr>
      <t xml:space="preserve"> </t>
    </r>
    <r>
      <rPr>
        <sz val="12"/>
        <color theme="1"/>
        <rFont val="Arial"/>
        <family val="2"/>
      </rPr>
      <t>of large-scale miscanthus development on water resources are not expected to be significant.</t>
    </r>
  </si>
  <si>
    <t>The high water use of SRC crops can lead to higher soil water storage capacity, which in turn reduces flood risk. However this would be a local rather than large scale effect.</t>
  </si>
  <si>
    <t>Where willow/miscanthus replaces large areas of set-aside or natural/semi-natural ecosystems this may lead to eutrophication of waterways due to the increase in nutrient (fertiliser) applications and risk of soil erosion. Where willow/miscanthus replaces other arable crops the impacts on water quality are likely to be similar or reduced.</t>
  </si>
  <si>
    <t>Compared with conventional arable crops, SRC crops such as willow are often more weedy and insect-rich and provide habitat for more species of birds. SRC can provide habitat links between existing woodlands. There will generally be a positive effect on biodiversity where SRC replaces annual row crops or improved grassland. SRC should not replace unimproved grassland. The replacement of set-aside and natural areas (e.g. wetlands) and semi natural areas (e.g. permanent pasture of species rich grassland) with SRC crops is likely to have negative impacts on biodiversity.
There is little published information on miscanthus as it is a relatively new crop in the UK. On-going R&amp;D suggests miscanthus will benefit biodiversity where it replaces conventional arable crops.</t>
  </si>
  <si>
    <t>Poor</t>
  </si>
  <si>
    <t>Species and habitats found in a potential plantation area have to be checked against the EU Directive on the Conservation of Natural Habitats and of Wild Fauna and Flora. If protected species are present, the Directive can cause restrictions to the land use.</t>
  </si>
  <si>
    <t>Coppice crops are hardy; they can be planted on soil that is low in nutrients and can be used in the remediation of contaminated land. Soil structure, soil nutrient capital and soil organic carbon are likely to improve if disadvantaged or previously cultivated soil is planted with coppice. Soil is vulnerable to erosion in the establishment phase due to the large areas of bare soil at this time. However after establishment no ploughing is required, so soil disturbance compared with annual crops is much reduced. In the mature crop the high density of vegetation and perennial nature of the crop will minimise erosion.
There is a danger of soil compaction and rutting due to winter harvesting of miscanthus. Trials are on-going and to date compaction has not been a problem. Equipping harvesting machinery with low impact tyres should minimise soil compaction.</t>
  </si>
  <si>
    <t>Biofuels_energy crops</t>
  </si>
  <si>
    <t>Biofuels, dedicated energy crops</t>
  </si>
  <si>
    <t xml:space="preserve">Poor. The results of the experimental study referenced in the Daily Telegraph have not been published as yet. Also, the study was a small scale study including 30 people. </t>
  </si>
  <si>
    <t>Moderate. Direction of impact is clear as any increase in usage of road transport vehicles will increase the risk of traffic accidents. However the magnitude of the externality depends on the values placed on human life, as well as other immaterial costs which are essentially abstract and difficult to value. However, the DfT figures are based on  well defined and established set of assumptions and valuation techniques and thus the estimated externality is considered fairly robust.</t>
  </si>
  <si>
    <t>Negative externality (-)</t>
  </si>
  <si>
    <t>Moderate. Valuation of water and soil pollution is challenging. Further, adapting Switzerland's cost factor to other European countries increases uncertainty of the estimates.</t>
  </si>
  <si>
    <t>Moderate. Quantitative magnitude is based om the EU 27 average and thus there may be some variation in application to the UK, but for this study the methodology and input data is considered robust enough to give a good perspective of the external costs associated with biodiversity and ecosystem losses for the UK.</t>
  </si>
  <si>
    <t>Air quality - UK</t>
  </si>
  <si>
    <t>Air quality - Outside UK</t>
  </si>
  <si>
    <t>Hazardous waste</t>
  </si>
  <si>
    <t>Geophysical factors (e.g. uv light, radon)</t>
  </si>
  <si>
    <t>Greenhouse Gases</t>
  </si>
  <si>
    <t>Air quality UK</t>
  </si>
  <si>
    <t>Geophysical factors (uv-light, radon)</t>
  </si>
  <si>
    <t>Geophysical factors (e.g. uv light, radon)</t>
    <phoneticPr fontId="0" type="noConversion"/>
  </si>
  <si>
    <t>Poor. There are very little data on upstream externalities of electric vehicles in relation the accident risks involved in mineral extraction processes.</t>
  </si>
  <si>
    <t>Good.</t>
  </si>
  <si>
    <t xml:space="preserve">     Magnitude (qualitative)</t>
    <phoneticPr fontId="0" type="noConversion"/>
  </si>
  <si>
    <t xml:space="preserve">     Magnitude (quantitative)</t>
    <phoneticPr fontId="0" type="noConversion"/>
  </si>
  <si>
    <t xml:space="preserve">     Justification of magnitude</t>
    <phoneticPr fontId="0" type="noConversion"/>
  </si>
  <si>
    <t xml:space="preserve">     Robustness</t>
    <phoneticPr fontId="0" type="noConversion"/>
  </si>
  <si>
    <t xml:space="preserve">     Increasing co-benefits, reducing trade-offs</t>
    <phoneticPr fontId="0" type="noConversion"/>
  </si>
  <si>
    <t xml:space="preserve">     Reference</t>
    <phoneticPr fontId="0" type="noConversion"/>
  </si>
  <si>
    <t>Water pollution (health)</t>
  </si>
  <si>
    <t>Production of cars</t>
  </si>
  <si>
    <t>Positive externality (+)</t>
  </si>
  <si>
    <t xml:space="preserve">Moderate. Clear that negative impact generated as a result of the increased waste attributed to the resource extraction. However, as yet very few studies  has examined  waste output upstream and therefore it is difficult to judge the magnitude of the waste disposal. </t>
  </si>
  <si>
    <t xml:space="preserve">Good. Various studies suggest a considerable shift of upstream emissions  in both geographic terms as well as in terms of shifts to the energy production stage.  Increased life cycle emissions of NOx, Pm10, PM2.5, and Sox are reported up the supply chain. </t>
  </si>
  <si>
    <t>Moderate. Direction of impact is clear as levels of water abstracted are considerably higher as a result of the burden on the energy sector. However, the magnitude of the impact varies depending on  the upstream factors and developments in the electricity generation.</t>
  </si>
  <si>
    <t>Moderate. Direction of impact is clear. Further research necessary to assess whether the increased risks of water pollution will continue throughout the time scale of the scenario.</t>
  </si>
  <si>
    <t>Poor. High variation in results, technologies and manufacturing processes still rapidly developing, as well as the monitoring processes involved in upstream stages of the supply chains.</t>
  </si>
  <si>
    <t>Moderate. Further reasearch in  this area on the side spread usage of electric vehicles and re-evaluate the effect on nightie/evening usage</t>
  </si>
  <si>
    <t>Hybrid Electric vehicles might have a small positive externality in relative terms on noise. However, TRL (2011) experiments suggest after 15-20 km/h the differences between noise levels are negligible and may be small even at very low speed.  As a result overall impacts within the UK are likely to be limited road noise (friction, air disturbance) still similar only a difference in night time noise on urban roads at low speeds.</t>
  </si>
  <si>
    <t>Moderate</t>
  </si>
  <si>
    <t>Poor. Technologies and manufacturing processes are rapidly developing, as well as the monitoring processes involved.</t>
  </si>
  <si>
    <t>Good. Various studies in agreement with the small scale benefit in relative terms of hydrogen vehicles on noise externality.</t>
  </si>
  <si>
    <t>Poor. Further research is required to present a robust value judgement</t>
  </si>
  <si>
    <t>Emissions of air quality pollutants will arise from the manufacture of hydrogen vehicles as well as production of hydgrogen with CCS.</t>
  </si>
  <si>
    <t>Moderate. Hydrogen fuel cell vehicles and technology are still in the demonstration stages and as a result valuation of upstream emissions is highly variable depending on the location of emissions and the level of pollutants.</t>
  </si>
  <si>
    <t>Poor. Hydrogen vehicles and technologies are still in very early stages of development with demonstration stage still underway. Large scale production necessary to meet the demands of large scale uptake of hydrogen vehicles may result in new development of scale techniques that dramatically change the impact of hydrogen vehicles.</t>
  </si>
  <si>
    <t>Moderate. It is evident that the manufacturing of biofuels as well as transportation imposes risk of major hazards. However, the magnitude of the risk depends on how well safety regulations have been adopted and also how well risks have been identified.</t>
  </si>
  <si>
    <t>Moderate. It is evident that the manufacturing of biofuels imposes a health risk for the workers. However, the magnitude of the risk depends on how well safety regulations have been adopted and workers protected from hazards.</t>
  </si>
  <si>
    <t>Moderate. Biofuel production from both virgin (like rape seed oil) and waste oil produces glycerol. Glycerol is produced when vegetable oil  is mixed with methanol and a catalyst. Trans-esterification occurs and the glycerol settles out from the biodiesel. The separated glycerol can be used as a fuel or it may be purified and sold directly to the oleochemical industry.</t>
  </si>
  <si>
    <t xml:space="preserve">Moderate. Underlying assumption of the estimated fuel chain emissions (and 47% GHG savings relative to fossil fuel equivalent) are that RED criteria are met. </t>
  </si>
  <si>
    <t>Moderate. Actual emissions of air pollutants depend on the underlying technology.</t>
  </si>
  <si>
    <t xml:space="preserve">Moderate. The effect of biofuel production on water pollution depends on the feedstock used as well as the processing technique and waste water treatment facilities. </t>
  </si>
  <si>
    <t xml:space="preserve">Moderate. The judgement relies on the assumption that  crops are grown on suitable soils and good practise is followed. </t>
  </si>
  <si>
    <t>Poor. Difficult to assess causality.</t>
  </si>
  <si>
    <t>Significant positive externality (+ + )</t>
  </si>
  <si>
    <t xml:space="preserve">Good. In the long term the relative importance of waste as a bioenergy source will decrease because of the decrease in the availabilty of waste (e.g. more efficient recycling).  </t>
  </si>
  <si>
    <t>Moderate. Actual emisisons of air pollutants depend on the underlying technology.</t>
  </si>
  <si>
    <t xml:space="preserve">Moderate. The effect of biofuel production on water pollution depends on the feedstock used as well as the processing technique. </t>
  </si>
  <si>
    <t>Moderate. The robustness of the result depends on the compliance with the RED and further, RED does not fully take into account emission from indirect land use change.</t>
  </si>
  <si>
    <t>Moderate. Direction of the impact well understood, significance and likelihood of the impacts are much more uncertain</t>
  </si>
  <si>
    <t>Poor. Recent research, further research needed to confirm the finding.</t>
  </si>
  <si>
    <t>Emissions from fertiliser use and biofuel refineries + transportation of fuels.</t>
  </si>
  <si>
    <t xml:space="preserve">Good. </t>
  </si>
  <si>
    <t xml:space="preserve">See regional air pollution </t>
  </si>
  <si>
    <t>See regional air pollution</t>
  </si>
  <si>
    <t>£ 0.8 per 1000 vkm (life time cycle - includes upstream factors as well)</t>
  </si>
  <si>
    <t>£ 0.4 per 1000 vkm</t>
  </si>
  <si>
    <t>£ 2.3 per 1000 vkm</t>
  </si>
  <si>
    <t>Externalities of Climate Change Controls</t>
    <phoneticPr fontId="8" type="noConversion"/>
  </si>
  <si>
    <t>Road transport</t>
    <phoneticPr fontId="8" type="noConversion"/>
  </si>
  <si>
    <t xml:space="preserve">Author:   </t>
    <phoneticPr fontId="10" type="noConversion"/>
  </si>
  <si>
    <t xml:space="preserve">Date:   </t>
    <phoneticPr fontId="10" type="noConversion"/>
  </si>
  <si>
    <t xml:space="preserve">Version:   </t>
    <phoneticPr fontId="10" type="noConversion"/>
  </si>
  <si>
    <t xml:space="preserve">Click on abatement options to move
to worksheets containing full details </t>
    <phoneticPr fontId="8" type="noConversion"/>
  </si>
  <si>
    <t>Electric cars and vans</t>
    <phoneticPr fontId="8" type="noConversion"/>
  </si>
  <si>
    <t>Plug in hybrid cars and vans</t>
    <phoneticPr fontId="8" type="noConversion"/>
  </si>
  <si>
    <t>Hydrogen buses</t>
    <phoneticPr fontId="8" type="noConversion"/>
  </si>
  <si>
    <t>Biofuels</t>
    <phoneticPr fontId="8" type="noConversion"/>
  </si>
  <si>
    <t>Improved vehicle efficiency</t>
    <phoneticPr fontId="8" type="noConversion"/>
  </si>
  <si>
    <t>HGV logistics savings</t>
    <phoneticPr fontId="8" type="noConversion"/>
  </si>
  <si>
    <t>Eco driving all vehicles</t>
    <phoneticPr fontId="8" type="noConversion"/>
  </si>
  <si>
    <t>Economic</t>
    <phoneticPr fontId="10" type="noConversion"/>
  </si>
  <si>
    <t>Employment</t>
    <phoneticPr fontId="10" type="noConversion"/>
  </si>
  <si>
    <t>Measures applied within this package:</t>
    <phoneticPr fontId="0" type="noConversion"/>
  </si>
  <si>
    <t>Impacts</t>
    <phoneticPr fontId="0" type="noConversion"/>
  </si>
  <si>
    <t xml:space="preserve">     Magnitude (qualitative)</t>
    <phoneticPr fontId="0" type="noConversion"/>
  </si>
  <si>
    <t>Improve cleanliness of public transport vehicles and waiting areas.</t>
  </si>
  <si>
    <t>Externalities of Climate Change Controls</t>
    <phoneticPr fontId="0" type="noConversion"/>
  </si>
  <si>
    <t xml:space="preserve">Author:   </t>
    <phoneticPr fontId="11" type="noConversion"/>
  </si>
  <si>
    <t xml:space="preserve">Date:   </t>
    <phoneticPr fontId="11" type="noConversion"/>
  </si>
  <si>
    <t xml:space="preserve">Version:   </t>
    <phoneticPr fontId="11" type="noConversion"/>
  </si>
  <si>
    <t xml:space="preserve">Click on abatement options to move
to worksheets containing full details </t>
    <phoneticPr fontId="0" type="noConversion"/>
  </si>
  <si>
    <t>Electric cars and vans</t>
    <phoneticPr fontId="0" type="noConversion"/>
  </si>
  <si>
    <t>Plug in hybrid cars and vans</t>
    <phoneticPr fontId="0" type="noConversion"/>
  </si>
  <si>
    <t>Hydrogen buses</t>
    <phoneticPr fontId="0" type="noConversion"/>
  </si>
  <si>
    <t>HGV logistics savings</t>
    <phoneticPr fontId="0" type="noConversion"/>
  </si>
  <si>
    <t>Eco driving all vehicles</t>
    <phoneticPr fontId="0" type="noConversion"/>
  </si>
  <si>
    <t>Economic</t>
    <phoneticPr fontId="11" type="noConversion"/>
  </si>
  <si>
    <t>Employment</t>
    <phoneticPr fontId="11" type="noConversion"/>
  </si>
  <si>
    <t>Road Transport Sector</t>
  </si>
  <si>
    <t>- -</t>
  </si>
  <si>
    <r>
      <t>Regional air pollutants (NH</t>
    </r>
    <r>
      <rPr>
        <vertAlign val="subscript"/>
        <sz val="14"/>
        <rFont val="Calibri"/>
        <family val="2"/>
        <scheme val="minor"/>
      </rPr>
      <t>3</t>
    </r>
    <r>
      <rPr>
        <sz val="14"/>
        <rFont val="Calibri"/>
        <family val="2"/>
        <scheme val="minor"/>
      </rPr>
      <t>, NO</t>
    </r>
    <r>
      <rPr>
        <vertAlign val="subscript"/>
        <sz val="14"/>
        <rFont val="Calibri"/>
        <family val="2"/>
        <scheme val="minor"/>
      </rPr>
      <t>X</t>
    </r>
    <r>
      <rPr>
        <sz val="14"/>
        <rFont val="Calibri"/>
        <family val="2"/>
        <scheme val="minor"/>
      </rPr>
      <t>, PM, SO</t>
    </r>
    <r>
      <rPr>
        <vertAlign val="subscript"/>
        <sz val="14"/>
        <rFont val="Calibri"/>
        <family val="2"/>
        <scheme val="minor"/>
      </rPr>
      <t>2</t>
    </r>
    <r>
      <rPr>
        <sz val="14"/>
        <rFont val="Calibri"/>
        <family val="2"/>
        <scheme val="minor"/>
      </rPr>
      <t>, VOCs)</t>
    </r>
  </si>
  <si>
    <t xml:space="preserve">What the table shows: The presence or absence of impacts linked to the further deployment of each measure, and whether they are positive or negative.  These are absolute impacts per vkm travelled, not relative impacts (which are on the next sheet). For example, alternative fuelled-vehicles and more efficient vehicles are shown as having a negative impact on road accidents, because all vehicles can cause accidents, even though the relative impact of a switch from conventional to alternative-fuelled vehicles will be zero (no change in the total number of accidents). No account is taken of the level of deployment of each measure in the CCC scenarios (see 'Scenario impacts' for these). </t>
  </si>
  <si>
    <t>Presence or absence of impacts linked to each transport option: Relative impacts per vkm travelled or avoided compared to conventional vehicles</t>
  </si>
  <si>
    <t>Woodcock et al show that there are large health benefits from an increase in walking and cycling, mainly as a result of reductions in the prevalence of cerebrovascular disease, ischaemic heart disease, diabetes, dementia, depression, breast cancer and colorectal cancer. Estimates per avoided vehicle km are derived from Woodcock et al. Scenario estimates are obtained by extrapolating Woodcock results for London to the rest of the UK and assuming a third of 'smarter choice' vkm reduction is from active travel. Despite the modest application of this measure - only a 1.7% reduction in vkm - there is still a substantial health benefit. See calculation sheet.</t>
  </si>
  <si>
    <t>Impacts of the CCC medium mitigation scenario</t>
  </si>
  <si>
    <t>Note that the assessment is specific to the change in deployment of each measure in the scenario, rather than a simple reflection of the pros and cons of the measures considered. See 'NPV' sheet for scenario information.</t>
  </si>
  <si>
    <t xml:space="preserve">Costs or benefits (£million NPV in 2012 prices for the period 2008-2030 with a discount rate of 3.5%) for the CCC medium mitigation scenario vs baseline  </t>
  </si>
  <si>
    <t xml:space="preserve">Units: Pence per vehicle km. Currency: £, 2012. </t>
  </si>
  <si>
    <t>UK Flu Survey, Dr Alma Adler, London School of Hygeine and Tropical Medicine http://flusurvey.org.uk/</t>
  </si>
  <si>
    <t>Although it might be thought that there is an increased risk of the spread of infection from using public transport, a survey of 12,000 people across Europe suggests that there is no evidence of higher infection rates amongst adult public transport users, although there is a small increased risk in the under-18s, perhaps because they are more likely to touch surfaces.</t>
  </si>
  <si>
    <t>Year, 2012 where applicable</t>
  </si>
  <si>
    <t xml:space="preserve">Reduced car km leads to direct congestion reduction. Figures are from DfT. Extra congestion from buses has been added. Congestion costs of buses are calculated from DfT data for cars, scaling by the ratio of bus to car congestion in the Delft study. </t>
  </si>
  <si>
    <t>Reduced HGV km leads to direct congestion reduction. Congestion costs of HGVs are calculated from DfT data for cars, scaling by the ratio of HGV to car congestion costs in the Delft study.</t>
  </si>
  <si>
    <t>More active travel leads to a lower requirement for vehicle related infrastructure including new roads, wider roads and car parks. New land may be required for cycling and walking paths but these can be less intrusive than roads and car parks. Lower oil demand leads to less need for oil production facilities, which can have large impacts in sensitive areas e.g. Amazon basin or arctic.</t>
  </si>
  <si>
    <t>Demand reduction leads to a lower requirement for vehicle related infrastructure including new roads, wider roads and car parks. Lower oil demand leads to less need for oil production facilities, which can have large impacts in sensitive areas e.g. Amazon basin or arctic.</t>
  </si>
  <si>
    <t>Demand reduction leads to a lower requirement for vehicle related infrastructure including new roads, wider roads and car parks. Lower oil demand leads to less need for oil production facilities, which can have large impacts in sensitive areas e.g. Amazon basin or arctic</t>
  </si>
  <si>
    <t>Reductions in road traffic will lead to a reduced risk of accidents. Figures from DfT. See Conventional vehicles sheet.</t>
  </si>
  <si>
    <t>DfT (2012b)</t>
  </si>
  <si>
    <t>Moderate. See Conventional vehicles sheet.</t>
  </si>
  <si>
    <t>Moderate. Note that DfT figures are much higher than Delft figures for Europe.</t>
  </si>
  <si>
    <t>Reduced car km leads to direct congestion reduction. Figures are from DfT</t>
  </si>
  <si>
    <t>DfT 2012b</t>
  </si>
  <si>
    <t>Reductions in HGV traffic will lead to a reduced risk of accidents. Accident costs of HGVs are calculated from DfT data for cars, scaling by the ratio of HGV to car accident costs in the Delft study.</t>
  </si>
  <si>
    <t>DfT 2012b, CE Delft 2011</t>
  </si>
  <si>
    <t>Reductions in car traffic will lead to a reduced risk of accidents which will be offset against accidents associated with bus and train transport. Figures from DfT. See Conventional vehicles sheet. Figures for bus and train accident costs are scaled from DfT car accident costs using the ratio of bus to car and train to car accident costs in CE Delft 2011.</t>
  </si>
  <si>
    <t>DfT (2012b), CE Delft 2011</t>
  </si>
  <si>
    <t>Air quality - outside UK</t>
  </si>
  <si>
    <t>Geophysical factors (UV, radon)</t>
  </si>
  <si>
    <t>Air quality outside UK</t>
  </si>
  <si>
    <t>Geophysical factors</t>
  </si>
  <si>
    <t xml:space="preserve">     Justification of magnitude</t>
  </si>
  <si>
    <t xml:space="preserve">     Robustness</t>
  </si>
  <si>
    <t xml:space="preserve">     Increasing co-benefits, reducing trade-offs</t>
  </si>
  <si>
    <t>Emissions from fuel combustion</t>
  </si>
  <si>
    <t>See  input for GHG below, also upstream fuel impacts</t>
  </si>
  <si>
    <t>See GHG above, also emissions from upstream fuel</t>
  </si>
  <si>
    <t>See conventional</t>
  </si>
  <si>
    <t>In absolute terms electric vehicles has a negative externality on noise because some noise is still emitted. Electric vehicles might have a small positive externality in relative terms compared to conventional vehicles. However, even the relative benefit has been questioned. TRL (2011) experiments suggest after 15-20 km/h the differences between noise levels are negligible and may be small even at very low speed. Given that shifting technologies will not reduce the traffic flow on roads it is considered that only limited benefit will be gained from electric vehicles in the form of reduced night time noise on urban roads.</t>
  </si>
  <si>
    <t xml:space="preserve">Good. Various studies demonstrate the considerable shift of emissions upstream due to electricity production and battery production, latter mainly outside the UK. All studies show increased life cycle emissions of NOx, Pm10, PM2.5, SOx concentrated in upstream stages of the supply chain. </t>
  </si>
  <si>
    <t>Not quantified due to lack of data</t>
  </si>
  <si>
    <t>Tailpipe emissions are zero, but there are low levels of  particulate pollutants from brake and tyre wear in the form of PM10 and PM 2.5 (see table 1).  There is therefore a small negative impact in absolute terms (because of the PM emissions), though this is not assessed as significant, and a positive impact relative to electric vehicles.The reductions in tailpipe emissions could particularly benefit urban populations.  However, emissions will be produced at the electricity generation stage (see 'other life cycle stages' below).</t>
  </si>
  <si>
    <t>Tailpipe emissions are zero, and PM10 and PM 2.5 emissions from brake and tyre wear will not travel far from the road and do not form regional pollution. The reductions in tailpipe emissions could particularly benefit urban population.  However, emissions will be produced at the electricity generation stage (see 'other life cycle stages' below).</t>
  </si>
  <si>
    <t>Tailpipe emissions are zero, and PM10 and PM 2.5 emissions from brake and tyre wear will not travel far from the road and will not contribute significantly to water pollution. However, emissions will be produced at the electricity generation stage (see 'other life cycle stages' below).</t>
  </si>
  <si>
    <t>Rationale, including reference to available literature that indicates whether effects may be considered significant ( ++ / -- ) or less significant ( + / - ).</t>
  </si>
  <si>
    <t>Moderate. Woodcock et al found that the evidence for health benefits from moderate intensity exercise is robust. de Nazelle et al cite studies showing an 11-35% reduction in the risk of premature death for individuals undertaking regular active travel. There is uncertainty in the exact magnitude of the benefits, and in the extrapolation from London to the rest of the UK, especially whether the results apply equally in rural areas. Also there is uncertainty over how much of the increase in active travel stems from extra trips by existing cyclists, and how much is from a change in behaviour by formerly sedentary people (which provides most of the health benefit). There could be additional benefits for smokers as exercise has been shown to reduce cravings for cigarettes - this was not included in Woodcock et al.</t>
  </si>
  <si>
    <t>Moderate. Evidence for the beneficial effect of physical activity on depression is robust, evidence for other social benefits is less robust</t>
  </si>
  <si>
    <t xml:space="preserve">Moderate. Data on accident rates is robust, but there is a strong dependence on safety measures (see below). There can also be a 'safety in numbers' effect where more cycling encourages greater awareness by drivers and leads to fewer accidents (Rabl and de Nazelle 2011). In London and several other cities, an increase in cycling rates has been associated with a decrease in cycling fatalities. Note that Woodcock et al assumed a decrease in HGV traffic, which is not part of the CCC scenario, but which contributed to reducing the accident rate in Woodcock et al.  This means that this could be an underestimate of the net increase in accidents. </t>
  </si>
  <si>
    <t>Reducing car km will lead to a direct reduction in emissions of NOx and VOCs, which will reduce background levels of ozone pollution in other countries.</t>
  </si>
  <si>
    <t>Moderate. Background levels of ozone pollution are rising in many northern hemisphere countries, due mainly to transport emissions. There will definitely be a benefit, but it is hard to quantify the impacts of transport of long range pollution to other countries.</t>
  </si>
  <si>
    <t>Reducing fuel use will lead to a direct reduction in emissions of NOx and VOCs, which will reduce background levels of ozone pollution in other countries.</t>
  </si>
  <si>
    <t>Reducing HGV km will lead to a direct reduction in emissions of NOx and VOCs, which will reduce background levels of ozone pollution in other countries.</t>
  </si>
  <si>
    <t>Reducing fuel use will cut emissions of NOx and VOCs, which will reduce background levels of ozone pollution in other countries.</t>
  </si>
  <si>
    <t>Improve emissions performance of efficient vehicles</t>
  </si>
  <si>
    <t>Moderate. Impacts depend on the emissions performance of the efficient vehicles.</t>
  </si>
  <si>
    <t>Increase in fuel efficiency will lead to reduced emissions of SO2 and PM10, leading to direct health benefits. The scale of the improvement is large - with fuel efficiency of new cars being doubled - so the overall impact will be significant. However, impacts on NOx emissions are less clear-cut - there can be a trade off between fuel efficiency and NOx emissions.</t>
  </si>
  <si>
    <t>Poor - little data</t>
  </si>
  <si>
    <t>See upstream oil, gas and coal sheet</t>
  </si>
  <si>
    <t>Moderate. Based on CE Delft figures for the whole of Europe - would be better to use a UK specific figure for noise damage</t>
  </si>
  <si>
    <t>Good. Robust except for not taking into account fleet improvements</t>
  </si>
  <si>
    <t>Good. Robust except for the omission of PM and VOC impacts and not taking into account fleet improvements</t>
  </si>
  <si>
    <t xml:space="preserve">Poor. The estimate from Delft includes both GHGs and air pollution, which cannot be separated. It also includes GHGs from power generation for Evs in 2008, these impacts may be double counted in the power sector sheets, and also the impacts will change in the 2030 CCC scenario because of the higher penetration of electric vehicles. </t>
  </si>
  <si>
    <t>Poor. Estimated as restoration costs, so may underestimate impact of habitat loss (irreversible biodiversity loss). Does not take account of other potential uses of land (development, agriculture).</t>
  </si>
  <si>
    <t xml:space="preserve">Good. Impacts of a reduction in pollution are robust and relatively easy to quantify, but Delft data is combined health and environment (crop loss / material damage) impacts. The majority of this will be health impacts. </t>
  </si>
  <si>
    <t>See upstream oil, gas and coal sheet.</t>
  </si>
  <si>
    <t>Poor - estimated as restoration costs, so may underestimate impact of habitat loss (irreversible biodiversity loss). Does not take account of other potential uses of land (development, agriculture).</t>
  </si>
  <si>
    <t xml:space="preserve">Avoided vehicle km leads to a direct reduction in emissions. These benefits are estimated from the Delft data for 2008, and include the impacts of heavy metals and hydrocarbons on soil and water. Benefits will be overestimated because by 2030 the fleet will be much cleaner in the CCC scenario. </t>
  </si>
  <si>
    <t xml:space="preserve">Reductions in car traffic will lead to reduced noise which will be offset against noise from bus and train transport. </t>
  </si>
  <si>
    <t>Avoided vehicle km leads to a direct reduction in car emissions but this offset against extra bus and rail emissions. Estimated from the Delft data for 2008, and including the impacts of heavy metals and hydrocarbons on soil and water. By 2030 the fleet will be much cleaner in the CCC scenario so impacts will be lower.</t>
  </si>
  <si>
    <t>Avoided car km is offset against increased bus and rail emissions. But by 2030 the fleet will be much cleaner in the CCC scenario.</t>
  </si>
  <si>
    <t>Smarter choices: Walking and cycling</t>
  </si>
  <si>
    <t>Avoided vehicle km leads to a direct reduction in emissions. But by 2030 the fleet will be much cleaner in the CCC scenario.</t>
  </si>
  <si>
    <t xml:space="preserve">Based on CE Delft 2011. </t>
  </si>
  <si>
    <t>Avoided vehicle km leads to a direct reduction in emissions. These benefits are estimated from the Delft data for 2008, and include the impacts of heavy metals and hydrocarbons on soil and water. Benefits will be overestimated because by 2030 the fleet will be much cleaner in the CCC scenario.</t>
  </si>
  <si>
    <t>See upsteram oil, gas and coal sheet</t>
  </si>
  <si>
    <t xml:space="preserve">Poor. The estimate from Delft includes both GHGs and air pollution, which cannot be separated. </t>
  </si>
  <si>
    <t>Cars give freedom to travel, but some experimental evidence suggesting that driving increases stress levels compared to travelling by bus (Daily Telegraph 2010). Car-based infrastructure and high traffic levels can also have negative impacts on social cohesion and well-being (Frumkin 2002).</t>
  </si>
  <si>
    <t>Comparable to conventional. Electric cars and hybrids could increase the risk of accidents in terms of longer braking distances and risk of battery fires in a crash, although there is no robust evidence to support this. Research by TRL (2011) suggests that pedestrians may face an increased risk of being hit by an electric vehicle. However, causal effect has not been established neither the role of lower noise levels. Also, artificial sounds could be trialled. TRL experiments suggest that the noise of standard vehicles and electric vehicles is relatively similar.  Consequently, the impact of electric vehicles on accident risk is likely to be very small or negligible.</t>
  </si>
  <si>
    <t>Emissions of NOx and VOCs will increase background levels of ozone pollution in other countries. Effect is less than in UK because particulate pollution does not travel so far.</t>
  </si>
  <si>
    <t>Emissions of NOx and VOCs will increase background levels of ozone pollution in other countries. Effect is less than in UK because particulate pollution does not travel so far. Pollution is less than for conventional vehicles, especially as hybrids can operate in emission-free mode in sensitive areas e.g. city centres.</t>
  </si>
  <si>
    <t xml:space="preserve">Biofuel emissions thought to be broadly comparable with conventional vehicle emissions. </t>
  </si>
  <si>
    <t>Biofuels are carbon-neutral as they only emit the carbon they have absorbed during growth of the feedstock. However, additional emissions arise at the production stage (see 'other life cycle stages' below).</t>
  </si>
  <si>
    <t>Unlike fossil petroleum, biofuels generally contain very low levels of heavy metals</t>
  </si>
  <si>
    <t>Water pollution arises from NOx and SOx emissions causing eutrophication and acidification, and heavy metal pollution. These impacts are covered under the categories 'regional air pollution' and 'heavy metals'</t>
  </si>
  <si>
    <t>Zero tailpipe emissions at the driving stage. Emissions will arise at the power production stage (see 'other lifecycle stages' below).</t>
  </si>
  <si>
    <t>Increased penetration of battery electric vehicles</t>
  </si>
  <si>
    <t>Conventional vehicles, included as a baseline for comparison of other measures</t>
  </si>
  <si>
    <t>Increased penetration of plug-in hybrid vehicles that can operate in zero emission mode or conventional mode</t>
  </si>
  <si>
    <t>Hydrogen fuel cell buses running on low-carbon hydrogen come in
around 2021 and account for a market share of 50% of new buses in 2030.</t>
  </si>
  <si>
    <t>Hydrogen fuel cell vehicles have zero tailpipe emissions (NOx, HC, SO2, PM10 and O3) though there are emissions of particulates from brake and tyre wear, but these are considered insignificant. At the scenario level, small scale penetration of technology into the vehicle fleet restricts the benefit of reducing air quality externalities. However, the reduced emissions will materialise within urban areas and thus benefit to heath will still be considered significant.</t>
  </si>
  <si>
    <t xml:space="preserve">Studies using multiple GREET framework demonstrate a significant reduction in harmful emittances. However, the magnitude depends on the svehicle km driven. In city centre locations with limited access to private transport vehicles the utilisation of hydrogen buses could result in large positive impact on air quality. </t>
  </si>
  <si>
    <t>Zero tailpipe emissions</t>
  </si>
  <si>
    <t xml:space="preserve">Zero tailpipe emissions of air pollutants. </t>
  </si>
  <si>
    <t>Some emissions from brake and tyre wear, considered insignificant</t>
  </si>
  <si>
    <t>Low emissions from tyre, brake and road wear are considered insignificant</t>
  </si>
  <si>
    <t>Upstream fuel production may have negative socio-political effects - see upstream oil, gas and coal sheet</t>
  </si>
  <si>
    <t>0.6 EUR per 1000km</t>
  </si>
  <si>
    <t xml:space="preserve">Same as conventional vehicles. </t>
  </si>
  <si>
    <t>If electricity supply includes coal, gas and nuclear, there are associated upstream risks of coal mining accidents, gas production accidents and nuclear accidents.</t>
  </si>
  <si>
    <t>Cleaner, safer electricity generation methods e.g. renewables</t>
  </si>
  <si>
    <t>If electricity supply includes coal, gas and nuclear, there are associated upstream risks of coal mining accidents and health impacts, gas production accidents and nuclear accidents.</t>
  </si>
  <si>
    <t>Small impacts from upstream fuel production for electricity generation e.g. coal and uranium mining</t>
  </si>
  <si>
    <t>Cleaner and more efficient battery production methods, and maximise battery recycling</t>
  </si>
  <si>
    <t>There will be a small impact from heavy metal pollution from coal power, but in the CCC scenario there is little coal-based electricity</t>
  </si>
  <si>
    <t>Switch to cleaner electricity</t>
  </si>
  <si>
    <t>Generation and electricity network that is currently in place will need to increase the capacity to account for the increase in demand from electric vehicles. As a result it is possible that change to the network and additional power production facilities may provoke degradation of natural habitats and biodiversity loss. Also in reference to the extraction of raw materials considerable damage to ecosystems may materialize via damaging mining techniques and incorrect disposal of materials. There is also a negative impact from building of roads and car-parks.</t>
  </si>
  <si>
    <t>Small effect from coal-mining</t>
  </si>
  <si>
    <t>There will be some extra vehicle movements associated with supplying raw materials for cars, batteries and fuel for electricity production, but this is not significant compared to the other impacts</t>
  </si>
  <si>
    <t>There will be some extra vehicle movements associated with supplying fuel and raw materials for cars, but this is not significant compared to the other impacts</t>
  </si>
  <si>
    <t>There will be no effect from air and water pollution as tailpipe emissions are zero (see above). There will be a small impact from wildlife collisions. However, emissions will be produced at the electricity generation stage (see 'other life cycle stages' below).</t>
  </si>
  <si>
    <t>It is likely that within life cycle assessment of electric vehicles power generation stage will contain some element of nuclear power generation. Dft (2008) suggests that nuclear power will only play a minimal role in the overall electricity makeup of energy demand for electric vehicles. There may also be impacts from battery production and disposal.</t>
  </si>
  <si>
    <t>Cleaner electricity generation methods e.g. renewables. Cleaner battery production and stict battery recycling rules.</t>
  </si>
  <si>
    <t xml:space="preserve">Michalik (2011) demonstrates that emissions transfer away from operational stage to upstream stages where emissions are embodied in battery and electricity production.  </t>
  </si>
  <si>
    <t xml:space="preserve">Low carbon electricity production </t>
  </si>
  <si>
    <t xml:space="preserve">Cleaner electricity generation methods e.g. renewables. </t>
  </si>
  <si>
    <t>From electricity generation. See air pollution above</t>
  </si>
  <si>
    <t>Recycling for batteries and other electric vehicle components</t>
  </si>
  <si>
    <t>Gaines and Nelson (2009, 2010) raise considerable concern over the level of metals and material depletion associated with electric vehicles. Hawkins et al (2012) suggest that metal depletions would be greater in electric vehicles than conventional by a factor of three. Rare metals are required for some components of the battery and motor.</t>
  </si>
  <si>
    <t>A negative externality but positive in relative terms. Heavy metal pollutants from fuel based emissions and engine ware considerably reduced but tyre, brake and road wear are considered comparable to the conventional vehicle.</t>
  </si>
  <si>
    <t>Impacts from eutrophication and acidification, though less than for conventional vehicles. Also wildlife collisions</t>
  </si>
  <si>
    <t>Impacts from oil extraction and refining, as well as production of coal, gas or uranium for electricity generation, and nuclear power impacts.</t>
  </si>
  <si>
    <t>Switch to clean renewable energy.</t>
  </si>
  <si>
    <t>Impacts from oil extraction and refining, as well as production of coal, gas or uranium for electricity generation</t>
  </si>
  <si>
    <t>Switch to clean, safe renewable energy.</t>
  </si>
  <si>
    <t>Impacts from oil spills, nuclear power generation and coal mining for electricity</t>
  </si>
  <si>
    <t>Impacts from coal mining for electricity, though smnall as coal plays limited part in CCC scenario</t>
  </si>
  <si>
    <t>GHG emissions from fuel and electricity production, though fewer than for conventional vehicles. Michalik (2011) lower ghg emissions than for conventional technology. This is highly dependant upon the energy mix of in the production of electricity however. If there is a shift towards cleaner energy production these reduction in ghg could be further significantly reduced.</t>
  </si>
  <si>
    <t>Switch to low carbon electricity</t>
  </si>
  <si>
    <t>Emissions from power generation and fuel production</t>
  </si>
  <si>
    <t>Impact of building roads and car parks as well as fuel production. Fuel production impacts lower than for conventional vehicles.</t>
  </si>
  <si>
    <t>Possibility of reduced infrastructure related to the refinement and storage of oil based fuels, but similarly to the Bev (battery electric vehicle) category there is still the possibility of land take relating to the increased infrastructure in generation and network stages of electricity supply chain. Also impacts from building roads and car parks</t>
  </si>
  <si>
    <t>Pollution from oil production and refining and upstream fuel production for electricity generation</t>
  </si>
  <si>
    <t>Generation and electricity network that is currently in place may need to increase in capacity to account for the increase in  demand of electric vehicles. As a result it is possible that amendment to the network and additional power production facilities may provoke degradation of natural habitats and biodiversity loss. Also in reference to the extraction of raw materials considerable damage to ecosystems may occur via damaging mining techniques and incorrect disposal of waste. Also impact from building roads and cap parks.</t>
  </si>
  <si>
    <t>There will be some extra vehicle movements associated with supplying fuel and raw materials for buses, but this is not significant compared to the other impacts</t>
  </si>
  <si>
    <t xml:space="preserve">Zero tailpipe emissions </t>
  </si>
  <si>
    <t>Small impact from wildlife collisions</t>
  </si>
  <si>
    <t>Considered comparable to conventional oil production though there is little data and further research is required</t>
  </si>
  <si>
    <t xml:space="preserve">Negative absolute impacts from emissions produced during hydrogen production and vehicle production. In life cycle analysis studies such as Sun et al. (2010) and Ogden et al. (2004) life cycle emissions of hydrogen vehicles would appear to provide significant positive impacts on the levels of regional air pollutants compared to conventional vehicles.  However, life cycle analysis does not break down the emissions by sector and thus the significant reduction of emissions during the operational stage may hide the fact air pollutants are transferred to upstream and overseas. Specifically, there are still concerns about the emission of particulate matters and their impact on health and the environment. There may also be emission of air pollutants from the CCS process: Capture plants using MEA (monoethanolamine) combustion release NH3 from MEA degradation. </t>
  </si>
  <si>
    <t>Cleaner and more efficient H2 production e.g. hydrolysis of seawater using renewable energy</t>
  </si>
  <si>
    <t>CO2 can be captured and stored (CCS). Since the production is concentrated in one facility, it is possible to separate the CO2 and store it. Or produce H2 by electrolysis using renewable energy</t>
  </si>
  <si>
    <t>Damaging lifecycle emissions of CO, Nox, VOC, and Sox are reduced significantly compared to conventional vehicle and thus the contribution of these pollutants to biodiversity and ecosystems losses will also be reduced.  In the scenario, 5% introduction of hydrogen buses operating predominantly in urban areas is not expected to have a considerable impact upon the overall aggregated external costs of the UK transport sector. There are continued concerns over the levels of particulate matter emitted in upstream stages of hydrogen vehicles however and these geographically concentrated pollutants will continue to be large contributor to this externality especially given the high cost valuations placed upon them within HEATCO and NEEDS frameworks. (table 7 conventional).</t>
  </si>
  <si>
    <t>Manufacture of vehicles</t>
  </si>
  <si>
    <t>Sustainable production minimising agro-chemical use</t>
  </si>
  <si>
    <t>Emissions of nitrous oxide and ammonia from fertiliser application</t>
  </si>
  <si>
    <t>Landscapes will change due to growing biofuels. Whether this is positive or negative depends on the type of crop grown and personal preferences.</t>
  </si>
  <si>
    <t>United States Occupational Safety and Health Administration (OSHA) guides that employers must protect workers from hazards related to biofuels and their production processes because biofuels are flammable or combustible and their manufacture can involve potentially dangerous chemical reactions. OSHA divides hazards into 
1. Fire and explosion hazards of biofuels. 
2. Chemical reactivity hazards in biofuel manufacturing.
3. Toxity hazards in biofuel manufacturing.
The UK Health and Safety Executive (HSE) suggests that biogas, biodiesel and bioethanol production imposes exposure to CO2 generated during the fermentation process, to chemicals/solvents used in fuel production and plant clean up, and to volatile byproducts generated by microbiological processes. There are also impacts related to cultivation and harvesting - the agricultural sector has a higher accident rate than average.</t>
  </si>
  <si>
    <t>There will be some extra vehicle movements associated with supplying raw materials for cars, and inputs for biofuel production, but this is not significant compared to the other impacts</t>
  </si>
  <si>
    <t>There will be some impact on water pollution through emissions of NOx, but this is unlikely to cause levels of water pollution that can harm human health.</t>
  </si>
  <si>
    <t>Could be a small positive effect from the avoidance of traffic generated by waste disposal to landfill sites</t>
  </si>
  <si>
    <t>There is a low risk of spillage or leakage of chemicals or biofuels from the production sites. On the other hand there could be a small positive effect from the avoidance of waste disposal to landfill sites, though well-managed sites should produce little water pollution</t>
  </si>
  <si>
    <t>Avoidance of waste disposal to landfill and therefore reduced methane emissions</t>
  </si>
  <si>
    <t>Moderate. If domestic waste is used as an energy source the RED sustainability criteria is automatically met. Note: forest and agricultural residues do not automatically meet the criteria.</t>
  </si>
  <si>
    <t>Small benefit from avoided need for landfill sites, which are unattractive and generate odour and litter</t>
  </si>
  <si>
    <t>Small benefit from avoided need for landfill sites, though additional land may be needed for biofuel refineries (but this could displace conventional oil refineries)</t>
  </si>
  <si>
    <t>Reference</t>
  </si>
  <si>
    <t>Resources needed to make cars</t>
  </si>
  <si>
    <t>Resources needed to make cars. Not all conventional vehicles can run on biofuels or the ability depends on the blend. If the average age of vehicles in use decreases because of the introduction of biofuels this could increase resource use in vehicle production.</t>
  </si>
  <si>
    <t>Resources needed to make cars. The ability of standard vehicles to combust biofuels depends on the blend. If the average age of vehicles in use decreases because of the introduction of biofuels this could increase resource use in vehicle production.</t>
  </si>
  <si>
    <t>Significant positive externality (++)</t>
  </si>
  <si>
    <t>Significant negative externality (--)</t>
  </si>
  <si>
    <t>Generation and electricity networks that are currently in place will need to increase in capacity to account for the increase in  demand from electric vehicles. As a result it is possible that change to the network and additional power production facilities may provoke degradation of natural habitats. With all vehicle use there is also a negative impact from building of roads and car-parks.</t>
  </si>
  <si>
    <t>Charging infrastructure will have a negligible impact on land take and land usage as it is predominantly discreet technology that can be included within the current environment. However, upstream electricity generation and infrastructure may need updating to cope with the additional demand. This may require further land take to construct new production facilities (renewables as well as efficient gas) as well as changes to infrastructure and supply network to incorporate new charge points.  With all vehicle use there is also a negative impact from building of roads and car-parks.</t>
  </si>
  <si>
    <t>Both miscanthus and willow grow taller than arable crops, particularly SRC willow which can grow to 5-6 metres.  This has raised concerns that plantations may obscure rural landscape features, obstruct views, and cause rapid changes in scenery once harvested. On the other hand visual impact is subjective and the impact on landscape depends on what willow plantations are replacing.</t>
  </si>
  <si>
    <t>Rural landscape impacts may be reduced by blending plantations with other dominant landscape features (e.g. areas with high levels of forest cover).</t>
  </si>
  <si>
    <t>Marginal cost of congestion is 12.4 pence per car kilometre in 2010 increasing to 26.3 pence per car kilometre in 2030.</t>
  </si>
  <si>
    <t xml:space="preserve">- - </t>
  </si>
  <si>
    <t>See regional air pollution below</t>
  </si>
  <si>
    <t>AEA (2008) suggests that the evidence on impacts of biofuels on air pollutants is mixed. The results depend on the blend and the type of pollutant.   For example, there is strong evidence that the emissions of particulate matter (PM) decreases across all blends but NOX only when used in 85% blend and even this finding is not entirely robust. Defra (2010) suggest similar results to some extent. Higher blends (&gt;15%) of some conventional biofuels could increase NOX and VOC emissions, with PM emissions likely to decrease. Biomethane in particular can deliver considerable air quality benefits relative to diesel if fuelling and emissions control systems are well designed.</t>
  </si>
  <si>
    <t>Moderate. Finding suggest that the use of biofuels could increase some air pollutants while decrease others. The final outcome depends on the blend, biofuel and underlying technology. In summary, air pollution from biofuels are considered broadly comparable to conventional fuel.</t>
  </si>
  <si>
    <t xml:space="preserve">A complete evaluation of external costs of up- and downstream processes for transport should include three categories: 
1. Energy production and distribution (well-to-tank emissions that mainly result in climate change and air pollution costs)
 2. Vehicle production, maintenance and disposal (mainly air pollution and climate change costs) 
3. Infrastructure production, maintenance and disposal (mainly land use of transport infrastructure and the following costs of nature and landscape).
 However, due to high uncertainty in evaluation as well as lack of data, life cycle emissions of vehicle and infrastructure production, maintenance and disposal (categories 2 and 3) are not included in the analysis and therefore life-cycle emissions only reflect well-to-tank emissions.  The external costs of well-to-tank emissions are calculated as follows: emission data (air pollutants, greenhouse gases) are multiplied with cost factors (shadow prices) per pollutant for air pollution costs and climate change costs (avoidance costs) for GHG. These values are then used to calculate a per km external cost. Air pollutant costs are based on table 7 that presents per unit of pollutant emitted. Climate change costs represent avoidance costs that determine least costs option to achieve a required level of GHG emission reduction. </t>
  </si>
  <si>
    <t>Included in regional air pollutants below</t>
  </si>
  <si>
    <t>Included in the regional air pollutants below</t>
  </si>
  <si>
    <t>See reginal air pollution below</t>
  </si>
  <si>
    <t>Estimates provided by Imperial.</t>
  </si>
  <si>
    <t>Study by Imperial</t>
  </si>
  <si>
    <t>Imperial College</t>
  </si>
  <si>
    <t xml:space="preserve">Avoided vehicle km leads to a direct reduction in emissions. </t>
  </si>
  <si>
    <t>Not quantified</t>
  </si>
  <si>
    <t>Good. Impacts of a reduction in pollution are robust and relatively easy to quantify.</t>
  </si>
  <si>
    <t>Avoided car km leads to a direct reduction in emissions which is offset against extra bus and rail emissions.</t>
  </si>
  <si>
    <t>Cost elements: Repair cost and restoration measures (e.g. unsealing, renaturation, green bridges).</t>
  </si>
  <si>
    <t xml:space="preserve">Valuation: definition of reference state, calculation of repair/restoration costs per network-km. </t>
  </si>
  <si>
    <t xml:space="preserve">Transport infrastructure has negative effects for nature and landscape. It leads to sealed areas and as a consequence to the loss of natural ecosystems. The sealing of ecosystems results in the loss of natural habitats on the one hand, and in habitat fragmentation on the other hand. All this leads to a biodiversity loss. This cost category only includes biodiversity losses due to habitat loss and fragmentation (change in land use), not due to air pollution. </t>
  </si>
  <si>
    <t xml:space="preserve">Speel limiting </t>
  </si>
  <si>
    <t>Why slower is better
Pilot study on the climate gains of motorway speed reduction</t>
  </si>
  <si>
    <t xml:space="preserve">Ce Delft (2010) </t>
  </si>
  <si>
    <t>CE Delft (2010) indicate that a reduction of the maximum speed limit influences traffic safety in several ways:
− Lower speed limits and fewer dissimilarities in speed between passenger cars and trucks increases traffic safety.
− A decrease in traffic volume results in a decrease of the amount of road casualties. Although in general this decrease is relatively less than the decrease in traffic volume.
− A shift to other modes of transport affects traffic safety.
− A shift of traffic from motorways to secondary roads will worsen traffic safety.
However, the same study indicates that the overall effect of a reduction of the maximum speed limit is difficult to assess.</t>
  </si>
  <si>
    <t xml:space="preserve">Total for Air quality estimates based on PM10)
</t>
  </si>
  <si>
    <t xml:space="preserve">Total 
(Air quality estimates based on P2.5)
</t>
  </si>
  <si>
    <t>Lower oil demand leads to lower production of refinery waste and effluent</t>
  </si>
  <si>
    <t>Total for quantified effects</t>
  </si>
  <si>
    <t>Note: Totals should be interpreted with caution because many significant impacts are not quantified.</t>
  </si>
  <si>
    <t>-5.7 DALYs and -0.4 premature deaths avoided per million car km avoided, worth -£213.6/1000vkm</t>
  </si>
  <si>
    <t>1.92 p/vkm switched</t>
  </si>
  <si>
    <t>-£0.41 per 1000 vkm avoided</t>
  </si>
  <si>
    <t>Impact of heavy metal and hydrocarbon pollution is included under 'Heavy metals'. Impact of acidification and eutrophication is included under 'regional air pollution'. Together these account for £-0.69/1000vkm</t>
  </si>
  <si>
    <t>-12.37 pence per vkm avoided in 2012</t>
  </si>
  <si>
    <t xml:space="preserve">-£0.82 per 1000 vkm avoided from habitat loss and fragmentation </t>
  </si>
  <si>
    <t>-1.68 pence per vkm avoided</t>
  </si>
  <si>
    <t>-£2.52 per 1000 vkm avoided</t>
  </si>
  <si>
    <t>-£7.83 per 1000 vkm avoided including GHG</t>
  </si>
  <si>
    <t>-£21.36 per 1000 car vkm avoided</t>
  </si>
  <si>
    <t>-£37.12 per 1000 car  vkm shifted</t>
  </si>
  <si>
    <t>-£0.65 per 1000 car vkm avoided</t>
  </si>
  <si>
    <t>£0.49 per 1000 car vkm avoided</t>
  </si>
  <si>
    <t>Impact of heavy metal and hydrocarbon pollution is included under 'Heavy metals'. Impact of acidification and eutrophication is included under 'regional air pollution'. Together these account for £0.44/1000vkm</t>
  </si>
  <si>
    <t>10.75 pence per vkm avoided in 2012</t>
  </si>
  <si>
    <t>£0.38 per 1000 vkm avoided including air pollution</t>
  </si>
  <si>
    <t xml:space="preserve">-£0.49 per 1000 vkm avoided from habitat loss and fragmentation </t>
  </si>
  <si>
    <t>-1.40 p/vkm avoided in 2012</t>
  </si>
  <si>
    <t>-£43.38 per 1000 vkm avoided, for combined health impacts, crop losses and material damage</t>
  </si>
  <si>
    <t>-£16.87 per 1000 vkm avoided</t>
  </si>
  <si>
    <t>-£5.18 per 1000 vkm avoided</t>
  </si>
  <si>
    <t>Impact of heavy metal and hydrocarbon pollution is included under 'Heavy metals'. Impact of acidification and eutrophication is included under 'regional air pollution'. Together these account for £-8.42/1000vkm</t>
  </si>
  <si>
    <t>-50.28 pence per vkm avoided in 2012</t>
  </si>
  <si>
    <t>-£19.43 per 1000 vkm avoided including GHGs</t>
  </si>
  <si>
    <t xml:space="preserve">-£4.53 per 1000 vkm avoided from habitat loss and fragmentation </t>
  </si>
  <si>
    <t xml:space="preserve">Outi Korkeala, Jamie Warmington, Alison Smith </t>
  </si>
  <si>
    <t>Absolute impacts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</si>
</sst>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5" formatCode="&quot;£&quot;#,##0;\-&quot;£&quot;#,##0"/>
    <numFmt numFmtId="44" formatCode="_-&quot;£&quot;* #,##0.00_-;\-&quot;£&quot;* #,##0.00_-;_-&quot;£&quot;* &quot;-&quot;??_-;_-@_-"/>
    <numFmt numFmtId="43" formatCode="_-* #,##0.00_-;\-* #,##0.00_-;_-* &quot;-&quot;??_-;_-@_-"/>
    <numFmt numFmtId="164" formatCode="0.0%"/>
    <numFmt numFmtId="165" formatCode="0.0"/>
    <numFmt numFmtId="166" formatCode="0.0\ %;\ \(0.0\ %\)"/>
    <numFmt numFmtId="167" formatCode="_(* #,##0_);_(* \(#,##0\)"/>
    <numFmt numFmtId="168" formatCode="d\-mmm\-yyyy"/>
    <numFmt numFmtId="169" formatCode="0.0\ %\ "/>
    <numFmt numFmtId="170" formatCode="#,##0.00;\(#,##0.00\)"/>
    <numFmt numFmtId="171" formatCode="_(* #,##0.00_);_(* \(#,##0.00\);_(* &quot;-&quot;??_);_(@_)"/>
    <numFmt numFmtId="172" formatCode="[&gt;0.5]#,##0;[&lt;-0.5]\-#,##0;\-"/>
    <numFmt numFmtId="173" formatCode="_-* #,##0.00_-;\(#,##0.00\);_-* &quot;-&quot;??_-;_-@_-"/>
    <numFmt numFmtId="174" formatCode="0.00\ %\ "/>
    <numFmt numFmtId="175" formatCode="#,##0_);[Red]\(#,##0\);\-_)"/>
    <numFmt numFmtId="176" formatCode="#,##0;\(#,##0\);0"/>
    <numFmt numFmtId="177" formatCode="#,##0.0;\-#,##0.0;&quot;-&quot;"/>
    <numFmt numFmtId="178" formatCode="#,##0_);[Red]\(#,##0\);\-"/>
    <numFmt numFmtId="179" formatCode="#,##0.0_ ;\-#,##0.0\ "/>
    <numFmt numFmtId="180" formatCode="#,##0.0_);\-#,##0.0_);\-_)"/>
    <numFmt numFmtId="181" formatCode="_-* #,##0_-;\-* #,##0_-;_-* &quot;-&quot;??_-;_-@_-"/>
  </numFmts>
  <fonts count="9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20"/>
      <name val="Arial"/>
      <family val="2"/>
    </font>
    <font>
      <u/>
      <sz val="10"/>
      <color indexed="12"/>
      <name val="Arial"/>
      <family val="2"/>
    </font>
    <font>
      <sz val="14"/>
      <name val="Arial"/>
      <family val="2"/>
    </font>
    <font>
      <b/>
      <sz val="14"/>
      <name val="Arial"/>
      <family val="2"/>
    </font>
    <font>
      <b/>
      <sz val="20"/>
      <name val="Arial"/>
      <family val="2"/>
    </font>
    <font>
      <sz val="12"/>
      <name val="Arial"/>
      <family val="2"/>
    </font>
    <font>
      <i/>
      <sz val="12"/>
      <name val="Arial"/>
      <family val="2"/>
    </font>
    <font>
      <b/>
      <sz val="12"/>
      <name val="Arial"/>
      <family val="2"/>
    </font>
    <font>
      <b/>
      <i/>
      <sz val="12"/>
      <name val="Arial"/>
      <family val="2"/>
    </font>
    <font>
      <sz val="12"/>
      <color theme="1"/>
      <name val="Arial"/>
      <family val="2"/>
    </font>
    <font>
      <sz val="10"/>
      <name val="Arial"/>
      <family val="2"/>
    </font>
    <font>
      <b/>
      <sz val="9"/>
      <color indexed="81"/>
      <name val="Tahoma"/>
      <family val="2"/>
    </font>
    <font>
      <sz val="9"/>
      <color indexed="81"/>
      <name val="Tahoma"/>
      <family val="2"/>
    </font>
    <font>
      <sz val="11"/>
      <name val="Arial"/>
      <family val="2"/>
    </font>
    <font>
      <sz val="10"/>
      <name val="Calibri"/>
      <family val="2"/>
    </font>
    <font>
      <sz val="12"/>
      <color rgb="FFFF0000"/>
      <name val="Arial"/>
      <family val="2"/>
    </font>
    <font>
      <sz val="10"/>
      <color theme="1"/>
      <name val="Arial"/>
      <family val="2"/>
    </font>
    <font>
      <b/>
      <sz val="10"/>
      <color theme="1"/>
      <name val="Arial"/>
      <family val="2"/>
    </font>
    <font>
      <sz val="10"/>
      <color rgb="FF000000"/>
      <name val="Arial"/>
      <family val="2"/>
    </font>
    <font>
      <sz val="7"/>
      <color rgb="FF000000"/>
      <name val="Times New Roman"/>
      <family val="1"/>
    </font>
    <font>
      <b/>
      <sz val="11"/>
      <name val="Arial"/>
      <family val="2"/>
    </font>
    <font>
      <sz val="10"/>
      <color indexed="10"/>
      <name val="Arial"/>
      <family val="2"/>
    </font>
    <font>
      <sz val="11"/>
      <name val="Calibri"/>
      <family val="2"/>
    </font>
    <font>
      <sz val="11"/>
      <color indexed="10"/>
      <name val="Calibri"/>
      <family val="2"/>
    </font>
    <font>
      <b/>
      <i/>
      <sz val="11"/>
      <name val="Calibri"/>
      <family val="2"/>
    </font>
    <font>
      <b/>
      <sz val="11"/>
      <name val="Calibri"/>
      <family val="2"/>
    </font>
    <font>
      <u/>
      <sz val="11"/>
      <color indexed="12"/>
      <name val="Calibri"/>
      <family val="2"/>
    </font>
    <font>
      <b/>
      <sz val="20"/>
      <name val="Calibri"/>
      <family val="2"/>
    </font>
    <font>
      <i/>
      <sz val="10"/>
      <name val="Arial"/>
      <family val="2"/>
    </font>
    <font>
      <sz val="10"/>
      <name val="Calibri"/>
      <family val="2"/>
      <scheme val="minor"/>
    </font>
    <font>
      <b/>
      <sz val="12"/>
      <name val="Calibri"/>
      <family val="2"/>
      <scheme val="minor"/>
    </font>
    <font>
      <sz val="12"/>
      <name val="Calibri"/>
      <family val="2"/>
      <scheme val="minor"/>
    </font>
    <font>
      <sz val="11"/>
      <name val="Calibri"/>
      <family val="2"/>
      <scheme val="minor"/>
    </font>
    <font>
      <sz val="9"/>
      <name val="Arial"/>
      <family val="2"/>
    </font>
    <font>
      <sz val="9"/>
      <name val="Times New Roman"/>
      <family val="1"/>
    </font>
    <font>
      <sz val="10"/>
      <color indexed="12"/>
      <name val="Arial"/>
      <family val="2"/>
    </font>
    <font>
      <sz val="10"/>
      <name val="MS Sans Serif"/>
      <family val="2"/>
    </font>
    <font>
      <sz val="9"/>
      <color indexed="12"/>
      <name val="Arial"/>
      <family val="2"/>
    </font>
    <font>
      <sz val="11"/>
      <color indexed="20"/>
      <name val="Gill Sans MT"/>
      <family val="2"/>
    </font>
    <font>
      <b/>
      <sz val="9"/>
      <color indexed="18"/>
      <name val="Arial"/>
      <family val="2"/>
    </font>
    <font>
      <sz val="13"/>
      <name val="Tms Rmn"/>
    </font>
    <font>
      <sz val="11"/>
      <color theme="1"/>
      <name val="Calibri"/>
      <family val="2"/>
    </font>
    <font>
      <sz val="11"/>
      <color indexed="8"/>
      <name val="Calibri"/>
      <family val="2"/>
    </font>
    <font>
      <sz val="10"/>
      <color indexed="8"/>
      <name val="Arial"/>
      <family val="2"/>
    </font>
    <font>
      <sz val="10"/>
      <name val="Times New Roman"/>
      <family val="1"/>
    </font>
    <font>
      <sz val="9"/>
      <color indexed="8"/>
      <name val="Times New Roman"/>
      <family val="1"/>
    </font>
    <font>
      <sz val="10"/>
      <name val="Gill Sans MT"/>
      <family val="2"/>
    </font>
    <font>
      <b/>
      <sz val="12"/>
      <name val="Times New Roman"/>
      <family val="1"/>
    </font>
    <font>
      <sz val="10"/>
      <color indexed="12"/>
      <name val="Times New Roman"/>
      <family val="1"/>
    </font>
    <font>
      <sz val="10"/>
      <color indexed="62"/>
      <name val="Arial"/>
      <family val="2"/>
    </font>
    <font>
      <sz val="10"/>
      <color indexed="18"/>
      <name val="Arial"/>
      <family val="2"/>
    </font>
    <font>
      <b/>
      <sz val="9"/>
      <name val="Times New Roman"/>
      <family val="1"/>
    </font>
    <font>
      <sz val="10"/>
      <color indexed="54"/>
      <name val="Arial"/>
      <family val="2"/>
    </font>
    <font>
      <sz val="9"/>
      <color indexed="8"/>
      <name val="Arial"/>
      <family val="2"/>
    </font>
    <font>
      <i/>
      <sz val="12"/>
      <name val="Times New Roman"/>
      <family val="1"/>
    </font>
    <font>
      <b/>
      <sz val="14"/>
      <name val="Calibri"/>
      <family val="2"/>
      <scheme val="minor"/>
    </font>
    <font>
      <sz val="12"/>
      <color indexed="8"/>
      <name val="Arial"/>
      <family val="2"/>
    </font>
    <font>
      <sz val="12"/>
      <name val="Calibri"/>
      <family val="2"/>
    </font>
    <font>
      <b/>
      <sz val="10"/>
      <name val="Calibri"/>
      <family val="2"/>
      <scheme val="minor"/>
    </font>
    <font>
      <sz val="12"/>
      <color rgb="FF231F20"/>
      <name val="Arial"/>
      <family val="2"/>
    </font>
    <font>
      <b/>
      <sz val="12"/>
      <color theme="1"/>
      <name val="Arial"/>
      <family val="2"/>
    </font>
    <font>
      <b/>
      <sz val="24"/>
      <name val="Calibri"/>
      <family val="2"/>
      <scheme val="minor"/>
    </font>
    <font>
      <b/>
      <sz val="20"/>
      <name val="Calibri"/>
      <family val="2"/>
      <scheme val="minor"/>
    </font>
    <font>
      <sz val="14"/>
      <name val="Calibri"/>
      <family val="2"/>
      <scheme val="minor"/>
    </font>
    <font>
      <b/>
      <u/>
      <sz val="12"/>
      <color indexed="12"/>
      <name val="Calibri"/>
      <family val="2"/>
      <scheme val="minor"/>
    </font>
    <font>
      <sz val="18"/>
      <name val="Calibri"/>
      <family val="2"/>
      <scheme val="minor"/>
    </font>
    <font>
      <b/>
      <sz val="16"/>
      <name val="Calibri"/>
      <family val="2"/>
      <scheme val="minor"/>
    </font>
    <font>
      <sz val="16"/>
      <name val="Calibri"/>
      <family val="2"/>
      <scheme val="minor"/>
    </font>
    <font>
      <sz val="16"/>
      <color indexed="10"/>
      <name val="Calibri"/>
      <family val="2"/>
      <scheme val="minor"/>
    </font>
    <font>
      <u/>
      <sz val="16"/>
      <color indexed="12"/>
      <name val="Calibri"/>
      <family val="2"/>
      <scheme val="minor"/>
    </font>
    <font>
      <sz val="20"/>
      <name val="Calibri"/>
      <family val="2"/>
      <scheme val="minor"/>
    </font>
    <font>
      <sz val="28"/>
      <name val="Calibri"/>
      <family val="2"/>
      <scheme val="minor"/>
    </font>
    <font>
      <vertAlign val="subscript"/>
      <sz val="14"/>
      <name val="Calibri"/>
      <family val="2"/>
      <scheme val="minor"/>
    </font>
    <font>
      <sz val="18"/>
      <color indexed="9"/>
      <name val="Calibri"/>
      <family val="2"/>
      <scheme val="minor"/>
    </font>
    <font>
      <sz val="26"/>
      <name val="Calibri"/>
      <family val="2"/>
      <scheme val="minor"/>
    </font>
    <font>
      <b/>
      <sz val="18"/>
      <name val="Calibri"/>
      <family val="2"/>
      <scheme val="minor"/>
    </font>
    <font>
      <b/>
      <sz val="16"/>
      <color indexed="12"/>
      <name val="Calibri"/>
      <family val="2"/>
      <scheme val="minor"/>
    </font>
    <font>
      <sz val="18"/>
      <color theme="0"/>
      <name val="Calibri"/>
      <family val="2"/>
      <scheme val="minor"/>
    </font>
    <font>
      <sz val="20"/>
      <color indexed="9"/>
      <name val="Calibri"/>
      <family val="2"/>
      <scheme val="minor"/>
    </font>
    <font>
      <b/>
      <sz val="24"/>
      <name val="Arial"/>
      <family val="2"/>
    </font>
    <font>
      <u/>
      <sz val="12"/>
      <color indexed="12"/>
      <name val="Arial"/>
      <family val="2"/>
    </font>
    <font>
      <b/>
      <sz val="18"/>
      <name val="Arial"/>
      <family val="2"/>
    </font>
    <font>
      <sz val="18"/>
      <name val="Arial"/>
      <family val="2"/>
    </font>
    <font>
      <sz val="16"/>
      <name val="Arial"/>
      <family val="2"/>
    </font>
    <font>
      <b/>
      <sz val="16"/>
      <name val="Arial"/>
      <family val="2"/>
    </font>
  </fonts>
  <fills count="24">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rgb="FFFFCCCC"/>
        <bgColor indexed="64"/>
      </patternFill>
    </fill>
    <fill>
      <patternFill patternType="solid">
        <fgColor rgb="FFCCFFCC"/>
        <bgColor indexed="64"/>
      </patternFill>
    </fill>
    <fill>
      <patternFill patternType="solid">
        <fgColor theme="0" tint="-0.249977111117893"/>
        <bgColor indexed="64"/>
      </patternFill>
    </fill>
    <fill>
      <patternFill patternType="solid">
        <fgColor rgb="FFFFFF00"/>
        <bgColor indexed="64"/>
      </patternFill>
    </fill>
    <fill>
      <patternFill patternType="solid">
        <fgColor indexed="9"/>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indexed="8"/>
        <bgColor indexed="64"/>
      </patternFill>
    </fill>
    <fill>
      <patternFill patternType="solid">
        <fgColor indexed="27"/>
        <bgColor indexed="64"/>
      </patternFill>
    </fill>
    <fill>
      <patternFill patternType="solid">
        <fgColor indexed="45"/>
      </patternFill>
    </fill>
    <fill>
      <patternFill patternType="solid">
        <fgColor indexed="26"/>
        <bgColor indexed="64"/>
      </patternFill>
    </fill>
    <fill>
      <patternFill patternType="solid">
        <fgColor indexed="43"/>
      </patternFill>
    </fill>
    <fill>
      <patternFill patternType="solid">
        <fgColor indexed="55"/>
        <bgColor indexed="64"/>
      </patternFill>
    </fill>
    <fill>
      <patternFill patternType="solid">
        <fgColor indexed="13"/>
        <bgColor indexed="64"/>
      </patternFill>
    </fill>
    <fill>
      <patternFill patternType="solid">
        <fgColor rgb="FF99FF99"/>
        <bgColor indexed="64"/>
      </patternFill>
    </fill>
    <fill>
      <patternFill patternType="solid">
        <fgColor rgb="FFFF9999"/>
        <bgColor indexed="64"/>
      </patternFill>
    </fill>
    <fill>
      <patternFill patternType="solid">
        <fgColor rgb="FF99CCFF"/>
        <bgColor indexed="64"/>
      </patternFill>
    </fill>
    <fill>
      <patternFill patternType="solid">
        <fgColor theme="1"/>
        <bgColor indexed="64"/>
      </patternFill>
    </fill>
  </fills>
  <borders count="3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54"/>
      </left>
      <right/>
      <top style="thin">
        <color indexed="54"/>
      </top>
      <bottom style="medium">
        <color indexed="54"/>
      </bottom>
      <diagonal/>
    </border>
    <border>
      <left style="hair">
        <color indexed="12"/>
      </left>
      <right style="hair">
        <color indexed="12"/>
      </right>
      <top style="hair">
        <color indexed="12"/>
      </top>
      <bottom style="hair">
        <color indexed="12"/>
      </bottom>
      <diagonal/>
    </border>
    <border>
      <left style="thin">
        <color indexed="54"/>
      </left>
      <right style="thin">
        <color indexed="54"/>
      </right>
      <top style="thin">
        <color indexed="54"/>
      </top>
      <bottom style="thin">
        <color indexed="54"/>
      </bottom>
      <diagonal/>
    </border>
    <border>
      <left style="thin">
        <color indexed="64"/>
      </left>
      <right style="thin">
        <color indexed="64"/>
      </right>
      <top style="double">
        <color indexed="64"/>
      </top>
      <bottom style="thin">
        <color indexed="64"/>
      </bottom>
      <diagonal/>
    </border>
    <border>
      <left/>
      <right/>
      <top style="thin">
        <color indexed="64"/>
      </top>
      <bottom style="medium">
        <color indexed="64"/>
      </bottom>
      <diagonal/>
    </border>
    <border>
      <left/>
      <right/>
      <top style="thin">
        <color auto="1"/>
      </top>
      <bottom/>
      <diagonal/>
    </border>
  </borders>
  <cellStyleXfs count="1603">
    <xf numFmtId="0" fontId="0" fillId="0" borderId="0"/>
    <xf numFmtId="0" fontId="11" fillId="0" borderId="0" applyNumberFormat="0" applyFill="0" applyBorder="0" applyAlignment="0" applyProtection="0">
      <alignment vertical="top"/>
      <protection locked="0"/>
    </xf>
    <xf numFmtId="9" fontId="7" fillId="0" borderId="0" applyFont="0" applyFill="0" applyBorder="0" applyAlignment="0" applyProtection="0"/>
    <xf numFmtId="0" fontId="19" fillId="0" borderId="0"/>
    <xf numFmtId="9" fontId="20" fillId="0" borderId="0" applyFont="0" applyFill="0" applyBorder="0" applyAlignment="0" applyProtection="0"/>
    <xf numFmtId="0" fontId="20"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0" fontId="5" fillId="0" borderId="0"/>
    <xf numFmtId="9" fontId="5" fillId="0" borderId="0" applyFont="0" applyFill="0" applyBorder="0" applyAlignment="0" applyProtection="0"/>
    <xf numFmtId="166" fontId="43" fillId="0" borderId="30"/>
    <xf numFmtId="0" fontId="7" fillId="0" borderId="0"/>
    <xf numFmtId="0" fontId="7" fillId="0" borderId="0"/>
    <xf numFmtId="0" fontId="7" fillId="0" borderId="0"/>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2"/>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0" fontId="7" fillId="0" borderId="0" applyNumberFormat="0" applyFont="0" applyFill="0" applyBorder="0" applyProtection="0">
      <alignment horizontal="left" vertical="center" indent="5"/>
    </xf>
    <xf numFmtId="4" fontId="44" fillId="14" borderId="12">
      <alignment horizontal="right" vertical="center"/>
    </xf>
    <xf numFmtId="4" fontId="44" fillId="5" borderId="0" applyBorder="0">
      <alignment horizontal="right" vertical="center"/>
    </xf>
    <xf numFmtId="4" fontId="44" fillId="5" borderId="0" applyBorder="0">
      <alignment horizontal="right" vertical="center"/>
    </xf>
    <xf numFmtId="0" fontId="45" fillId="4" borderId="30"/>
    <xf numFmtId="164" fontId="46" fillId="0" borderId="0" applyFont="0" applyFill="0" applyBorder="0" applyAlignment="0" applyProtection="0"/>
    <xf numFmtId="167" fontId="47" fillId="4" borderId="30" applyBorder="0"/>
    <xf numFmtId="168" fontId="45" fillId="4" borderId="30">
      <alignment horizontal="center"/>
      <protection locked="0"/>
    </xf>
    <xf numFmtId="0" fontId="48" fillId="15" borderId="0" applyNumberFormat="0" applyBorder="0" applyAlignment="0" applyProtection="0"/>
    <xf numFmtId="169" fontId="43" fillId="10" borderId="30"/>
    <xf numFmtId="1" fontId="49" fillId="0" borderId="31">
      <alignment vertical="top"/>
    </xf>
    <xf numFmtId="170" fontId="5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171"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2" fillId="0" borderId="0" applyFont="0" applyFill="0" applyBorder="0" applyAlignment="0" applyProtection="0"/>
    <xf numFmtId="171"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2" fillId="0" borderId="0" applyFont="0" applyFill="0" applyBorder="0" applyAlignment="0" applyProtection="0"/>
    <xf numFmtId="171" fontId="7" fillId="0" borderId="0" applyFont="0" applyFill="0" applyBorder="0" applyAlignment="0" applyProtection="0"/>
    <xf numFmtId="43" fontId="7" fillId="0" borderId="0" applyFont="0" applyFill="0" applyBorder="0" applyAlignment="0" applyProtection="0"/>
    <xf numFmtId="171"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9" fillId="0" borderId="0" applyFont="0" applyFill="0" applyBorder="0" applyAlignment="0" applyProtection="0"/>
    <xf numFmtId="43" fontId="7" fillId="0" borderId="0" applyFont="0" applyFill="0" applyBorder="0" applyAlignment="0" applyProtection="0"/>
    <xf numFmtId="43" fontId="1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7" fillId="0" borderId="0" applyFont="0" applyFill="0" applyBorder="0" applyAlignment="0" applyProtection="0"/>
    <xf numFmtId="0" fontId="55" fillId="0" borderId="0" applyNumberFormat="0">
      <alignment horizontal="right"/>
    </xf>
    <xf numFmtId="44" fontId="56"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5" fontId="7" fillId="0" borderId="0" applyFont="0" applyFill="0" applyBorder="0" applyAlignment="0" applyProtection="0"/>
    <xf numFmtId="0" fontId="44" fillId="5" borderId="32">
      <alignment horizontal="left" vertical="center"/>
    </xf>
    <xf numFmtId="14" fontId="7" fillId="0" borderId="0" applyFont="0" applyFill="0" applyBorder="0" applyAlignment="0" applyProtection="0"/>
    <xf numFmtId="0" fontId="7" fillId="0" borderId="26"/>
    <xf numFmtId="0" fontId="46" fillId="0" borderId="0"/>
    <xf numFmtId="0" fontId="46" fillId="0" borderId="0"/>
    <xf numFmtId="0" fontId="46" fillId="0" borderId="0"/>
    <xf numFmtId="2" fontId="7" fillId="0" borderId="0" applyFont="0" applyFill="0" applyBorder="0" applyAlignment="0" applyProtection="0"/>
    <xf numFmtId="0" fontId="7" fillId="0" borderId="0" applyFont="0"/>
    <xf numFmtId="0" fontId="30" fillId="2" borderId="33">
      <alignment horizontal="left" vertical="center" indent="1"/>
    </xf>
    <xf numFmtId="172" fontId="12" fillId="0" borderId="0">
      <alignment horizontal="left" vertical="center"/>
    </xf>
    <xf numFmtId="0" fontId="57" fillId="0" borderId="0" applyNumberForma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173" fontId="58" fillId="4" borderId="34"/>
    <xf numFmtId="0" fontId="59" fillId="4" borderId="35" applyNumberFormat="0" applyAlignment="0">
      <protection locked="0"/>
    </xf>
    <xf numFmtId="4" fontId="44" fillId="0" borderId="0" applyBorder="0">
      <alignment horizontal="right" vertical="center"/>
    </xf>
    <xf numFmtId="174" fontId="45" fillId="16" borderId="35"/>
    <xf numFmtId="175" fontId="45" fillId="17" borderId="30" applyNumberFormat="0" applyAlignment="0">
      <protection locked="0"/>
    </xf>
    <xf numFmtId="0" fontId="60" fillId="0" borderId="0" applyAlignment="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lignment vertical="top"/>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19" fillId="0" borderId="0"/>
    <xf numFmtId="0" fontId="19"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5" fillId="0" borderId="0"/>
    <xf numFmtId="0" fontId="54" fillId="0" borderId="0"/>
    <xf numFmtId="0" fontId="5" fillId="0" borderId="0"/>
    <xf numFmtId="0" fontId="19" fillId="0" borderId="0"/>
    <xf numFmtId="0" fontId="5" fillId="0" borderId="0"/>
    <xf numFmtId="0" fontId="19"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6" fillId="0" borderId="0"/>
    <xf numFmtId="0" fontId="19" fillId="0" borderId="0"/>
    <xf numFmtId="0" fontId="19" fillId="0" borderId="0"/>
    <xf numFmtId="0" fontId="5" fillId="0" borderId="0"/>
    <xf numFmtId="0" fontId="7" fillId="0" borderId="0"/>
    <xf numFmtId="0" fontId="7" fillId="0" borderId="0"/>
    <xf numFmtId="0" fontId="19" fillId="0" borderId="0"/>
    <xf numFmtId="0" fontId="51"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1" fillId="0" borderId="0" applyNumberFormat="0" applyFill="0" applyBorder="0" applyProtection="0">
      <alignment horizontal="left" vertical="center"/>
    </xf>
    <xf numFmtId="0" fontId="44" fillId="0" borderId="12" applyNumberFormat="0" applyFill="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7" fillId="18" borderId="0" applyNumberFormat="0" applyFont="0" applyBorder="0" applyAlignment="0" applyProtection="0"/>
    <xf numFmtId="0" fontId="15" fillId="0" borderId="0"/>
    <xf numFmtId="176" fontId="62" fillId="0" borderId="0" applyNumberFormat="0" applyFill="0" applyBorder="0" applyAlignment="0" applyProtection="0"/>
    <xf numFmtId="167" fontId="63" fillId="0" borderId="30"/>
    <xf numFmtId="177" fontId="7" fillId="0" borderId="0" applyFont="0" applyFill="0" applyBorder="0" applyAlignment="0" applyProtection="0"/>
    <xf numFmtId="178" fontId="7" fillId="0" borderId="30"/>
    <xf numFmtId="167" fontId="63" fillId="0" borderId="30" applyBorder="0"/>
    <xf numFmtId="9" fontId="15" fillId="0" borderId="0" applyFont="0" applyFill="0" applyBorder="0" applyAlignment="0" applyProtection="0"/>
    <xf numFmtId="9" fontId="5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5" fillId="0" borderId="0" applyFont="0" applyFill="0" applyBorder="0" applyAlignment="0" applyProtection="0"/>
    <xf numFmtId="9" fontId="7" fillId="0" borderId="0" applyFont="0" applyFill="0" applyBorder="0" applyAlignment="0" applyProtection="0"/>
    <xf numFmtId="9" fontId="56" fillId="0" borderId="0" applyFont="0" applyFill="0" applyBorder="0" applyAlignment="0" applyProtection="0"/>
    <xf numFmtId="9" fontId="52"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53"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9" fillId="0" borderId="0" applyFont="0" applyFill="0" applyBorder="0" applyAlignment="0" applyProtection="0"/>
    <xf numFmtId="9" fontId="7" fillId="0" borderId="0" applyFont="0" applyFill="0" applyBorder="0" applyAlignment="0" applyProtection="0"/>
    <xf numFmtId="9" fontId="19" fillId="0" borderId="0" applyFont="0" applyFill="0" applyBorder="0" applyAlignment="0" applyProtection="0"/>
    <xf numFmtId="172" fontId="54" fillId="0" borderId="0" applyFill="0" applyBorder="0" applyAlignment="0" applyProtection="0"/>
    <xf numFmtId="0" fontId="7" fillId="0" borderId="0"/>
    <xf numFmtId="0" fontId="44" fillId="18" borderId="29"/>
    <xf numFmtId="0" fontId="64" fillId="0" borderId="0"/>
    <xf numFmtId="0" fontId="7" fillId="0" borderId="0"/>
    <xf numFmtId="0" fontId="53" fillId="0" borderId="0">
      <alignment vertical="top"/>
    </xf>
    <xf numFmtId="179" fontId="7" fillId="0" borderId="6"/>
    <xf numFmtId="3" fontId="8" fillId="0" borderId="36"/>
    <xf numFmtId="180" fontId="49" fillId="0" borderId="37" applyAlignment="0">
      <alignment horizontal="right"/>
    </xf>
    <xf numFmtId="0" fontId="44" fillId="0" borderId="0"/>
    <xf numFmtId="43" fontId="5" fillId="0" borderId="0" applyFont="0" applyFill="0" applyBorder="0" applyAlignment="0" applyProtection="0"/>
    <xf numFmtId="0" fontId="51" fillId="0" borderId="0"/>
    <xf numFmtId="9" fontId="51" fillId="0" borderId="0" applyFont="0" applyFill="0" applyBorder="0" applyAlignment="0" applyProtection="0"/>
    <xf numFmtId="0" fontId="4" fillId="0" borderId="0"/>
    <xf numFmtId="43" fontId="51" fillId="0" borderId="0" applyFont="0" applyFill="0" applyBorder="0" applyAlignment="0" applyProtection="0"/>
    <xf numFmtId="0" fontId="56" fillId="0" borderId="0"/>
    <xf numFmtId="0" fontId="19" fillId="0" borderId="0"/>
    <xf numFmtId="0" fontId="7" fillId="0" borderId="0"/>
    <xf numFmtId="0" fontId="4" fillId="0" borderId="0"/>
    <xf numFmtId="9" fontId="51" fillId="0" borderId="0" applyFont="0" applyFill="0" applyBorder="0" applyAlignment="0" applyProtection="0"/>
    <xf numFmtId="9" fontId="56"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66" fillId="0" borderId="0"/>
    <xf numFmtId="0" fontId="7" fillId="0" borderId="0"/>
    <xf numFmtId="9" fontId="7" fillId="0" borderId="0" applyFont="0" applyFill="0" applyBorder="0" applyAlignment="0" applyProtection="0"/>
    <xf numFmtId="0" fontId="7" fillId="0" borderId="0"/>
    <xf numFmtId="0" fontId="11" fillId="0" borderId="0" applyNumberFormat="0" applyFill="0" applyBorder="0" applyAlignment="0" applyProtection="0">
      <alignment vertical="top"/>
      <protection locked="0"/>
    </xf>
    <xf numFmtId="0" fontId="7" fillId="0" borderId="0"/>
    <xf numFmtId="0" fontId="3" fillId="0" borderId="0"/>
    <xf numFmtId="9" fontId="7" fillId="0" borderId="0" applyFont="0" applyFill="0" applyBorder="0" applyAlignment="0" applyProtection="0"/>
    <xf numFmtId="0" fontId="51" fillId="0" borderId="0"/>
    <xf numFmtId="9" fontId="51" fillId="0" borderId="0" applyFont="0" applyFill="0" applyBorder="0" applyAlignment="0" applyProtection="0"/>
    <xf numFmtId="43" fontId="51" fillId="0" borderId="0" applyFont="0" applyFill="0" applyBorder="0" applyAlignment="0" applyProtection="0"/>
    <xf numFmtId="0" fontId="3" fillId="0" borderId="0"/>
    <xf numFmtId="0" fontId="3" fillId="0" borderId="0"/>
    <xf numFmtId="0" fontId="3" fillId="0" borderId="0"/>
    <xf numFmtId="0" fontId="5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15"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7"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7" fillId="0" borderId="0"/>
  </cellStyleXfs>
  <cellXfs count="870">
    <xf numFmtId="0" fontId="0" fillId="0" borderId="0" xfId="0"/>
    <xf numFmtId="0" fontId="13" fillId="0" borderId="0" xfId="0" applyFont="1"/>
    <xf numFmtId="0" fontId="14" fillId="0" borderId="0" xfId="0" applyFont="1"/>
    <xf numFmtId="0" fontId="0" fillId="0" borderId="0" xfId="0" applyAlignment="1">
      <alignment vertical="top"/>
    </xf>
    <xf numFmtId="0" fontId="15" fillId="0" borderId="17" xfId="0" applyFont="1" applyBorder="1" applyAlignment="1">
      <alignment vertical="top"/>
    </xf>
    <xf numFmtId="0" fontId="15" fillId="0" borderId="19" xfId="0" applyFont="1" applyBorder="1" applyAlignment="1">
      <alignment vertical="top"/>
    </xf>
    <xf numFmtId="0" fontId="15" fillId="0" borderId="21" xfId="0" applyFont="1" applyBorder="1" applyAlignment="1">
      <alignment vertical="top"/>
    </xf>
    <xf numFmtId="0" fontId="0" fillId="0" borderId="0" xfId="0" applyBorder="1"/>
    <xf numFmtId="0" fontId="18" fillId="3" borderId="13" xfId="0" applyFont="1" applyFill="1" applyBorder="1" applyAlignment="1">
      <alignment vertical="top"/>
    </xf>
    <xf numFmtId="0" fontId="15" fillId="0" borderId="26" xfId="0" applyFont="1" applyBorder="1" applyAlignment="1">
      <alignment vertical="top"/>
    </xf>
    <xf numFmtId="0" fontId="18" fillId="3" borderId="28" xfId="0" applyFont="1" applyFill="1" applyBorder="1" applyAlignment="1">
      <alignment vertical="top"/>
    </xf>
    <xf numFmtId="0" fontId="15" fillId="0" borderId="0" xfId="0" applyFont="1" applyAlignment="1">
      <alignment horizontal="left"/>
    </xf>
    <xf numFmtId="0" fontId="0" fillId="0" borderId="0" xfId="0"/>
    <xf numFmtId="0" fontId="15" fillId="0" borderId="0" xfId="0" applyFont="1"/>
    <xf numFmtId="0" fontId="15" fillId="0" borderId="0" xfId="0" applyFont="1" applyBorder="1" applyAlignment="1">
      <alignment vertical="top"/>
    </xf>
    <xf numFmtId="0" fontId="11" fillId="0" borderId="0" xfId="1" applyAlignment="1" applyProtection="1"/>
    <xf numFmtId="0" fontId="15" fillId="0" borderId="20" xfId="7" applyFont="1" applyBorder="1" applyAlignment="1">
      <alignment vertical="top" wrapText="1"/>
    </xf>
    <xf numFmtId="0" fontId="15" fillId="0" borderId="16" xfId="7" applyFont="1" applyBorder="1" applyAlignment="1">
      <alignment vertical="top" wrapText="1"/>
    </xf>
    <xf numFmtId="0" fontId="15" fillId="0" borderId="0" xfId="7" applyFont="1" applyAlignment="1">
      <alignment wrapText="1"/>
    </xf>
    <xf numFmtId="0" fontId="7" fillId="0" borderId="0" xfId="7" applyAlignment="1">
      <alignment vertical="top"/>
    </xf>
    <xf numFmtId="0" fontId="15" fillId="0" borderId="0" xfId="7" applyFont="1" applyAlignment="1">
      <alignment vertical="top"/>
    </xf>
    <xf numFmtId="0" fontId="18" fillId="3" borderId="13" xfId="7" applyFont="1" applyFill="1" applyBorder="1" applyAlignment="1">
      <alignment vertical="top"/>
    </xf>
    <xf numFmtId="0" fontId="15" fillId="0" borderId="17" xfId="7" applyFont="1" applyBorder="1" applyAlignment="1">
      <alignment vertical="top"/>
    </xf>
    <xf numFmtId="0" fontId="15" fillId="0" borderId="19" xfId="7" applyFont="1" applyBorder="1" applyAlignment="1">
      <alignment vertical="top"/>
    </xf>
    <xf numFmtId="0" fontId="7" fillId="0" borderId="18" xfId="7" applyBorder="1" applyAlignment="1">
      <alignment vertical="top"/>
    </xf>
    <xf numFmtId="0" fontId="15" fillId="0" borderId="21" xfId="7" applyFont="1" applyBorder="1" applyAlignment="1">
      <alignment vertical="top"/>
    </xf>
    <xf numFmtId="0" fontId="15" fillId="0" borderId="26" xfId="7" applyFont="1" applyBorder="1" applyAlignment="1">
      <alignment vertical="top"/>
    </xf>
    <xf numFmtId="0" fontId="7" fillId="0" borderId="20" xfId="7" applyBorder="1" applyAlignment="1">
      <alignment vertical="top"/>
    </xf>
    <xf numFmtId="0" fontId="7" fillId="0" borderId="16" xfId="7" applyBorder="1" applyAlignment="1">
      <alignment vertical="top"/>
    </xf>
    <xf numFmtId="0" fontId="7" fillId="0" borderId="22" xfId="7" applyBorder="1" applyAlignment="1">
      <alignment vertical="top"/>
    </xf>
    <xf numFmtId="0" fontId="15" fillId="0" borderId="0" xfId="7" applyFont="1" applyBorder="1" applyAlignment="1">
      <alignment vertical="top"/>
    </xf>
    <xf numFmtId="0" fontId="7" fillId="0" borderId="0" xfId="7" applyBorder="1" applyAlignment="1">
      <alignment vertical="top"/>
    </xf>
    <xf numFmtId="0" fontId="18" fillId="3" borderId="28" xfId="7" applyFont="1" applyFill="1" applyBorder="1" applyAlignment="1">
      <alignment vertical="top"/>
    </xf>
    <xf numFmtId="0" fontId="7" fillId="3" borderId="14" xfId="7" applyFill="1" applyBorder="1" applyAlignment="1">
      <alignment vertical="top"/>
    </xf>
    <xf numFmtId="0" fontId="7" fillId="0" borderId="18" xfId="7" applyFont="1" applyBorder="1" applyAlignment="1">
      <alignment vertical="top" wrapText="1"/>
    </xf>
    <xf numFmtId="0" fontId="15" fillId="0" borderId="22" xfId="7" applyFont="1" applyBorder="1" applyAlignment="1">
      <alignment vertical="top" wrapText="1"/>
    </xf>
    <xf numFmtId="0" fontId="14" fillId="0" borderId="0" xfId="7" applyFont="1"/>
    <xf numFmtId="0" fontId="7" fillId="0" borderId="0" xfId="7"/>
    <xf numFmtId="0" fontId="15" fillId="0" borderId="0" xfId="7" applyFont="1"/>
    <xf numFmtId="0" fontId="13" fillId="0" borderId="0" xfId="7" applyFont="1"/>
    <xf numFmtId="0" fontId="7" fillId="0" borderId="0" xfId="7" applyFont="1"/>
    <xf numFmtId="0" fontId="7" fillId="0" borderId="0" xfId="7" applyBorder="1"/>
    <xf numFmtId="0" fontId="15" fillId="0" borderId="0" xfId="7" applyFont="1" applyAlignment="1">
      <alignment vertical="top" wrapText="1"/>
    </xf>
    <xf numFmtId="0" fontId="15" fillId="3" borderId="14" xfId="7" applyFont="1" applyFill="1" applyBorder="1" applyAlignment="1">
      <alignment vertical="top" wrapText="1"/>
    </xf>
    <xf numFmtId="0" fontId="15" fillId="0" borderId="0" xfId="7" applyFont="1" applyBorder="1" applyAlignment="1">
      <alignment vertical="top" wrapText="1"/>
    </xf>
    <xf numFmtId="0" fontId="7" fillId="0" borderId="23" xfId="7" applyBorder="1"/>
    <xf numFmtId="0" fontId="7" fillId="0" borderId="24" xfId="7" applyFont="1" applyBorder="1"/>
    <xf numFmtId="0" fontId="7" fillId="0" borderId="24" xfId="7" applyBorder="1"/>
    <xf numFmtId="0" fontId="7" fillId="0" borderId="25" xfId="7" applyBorder="1"/>
    <xf numFmtId="0" fontId="7" fillId="0" borderId="12" xfId="7" applyBorder="1"/>
    <xf numFmtId="0" fontId="7" fillId="7" borderId="12" xfId="7" applyFill="1" applyBorder="1"/>
    <xf numFmtId="0" fontId="7" fillId="6" borderId="12" xfId="7" applyFill="1" applyBorder="1"/>
    <xf numFmtId="0" fontId="15" fillId="0" borderId="18" xfId="7" quotePrefix="1" applyFont="1" applyFill="1" applyBorder="1" applyAlignment="1">
      <alignment vertical="top" wrapText="1"/>
    </xf>
    <xf numFmtId="0" fontId="7" fillId="0" borderId="18" xfId="7" applyFont="1" applyFill="1" applyBorder="1" applyAlignment="1">
      <alignment vertical="top"/>
    </xf>
    <xf numFmtId="0" fontId="15" fillId="0" borderId="5" xfId="7" applyFont="1" applyBorder="1" applyAlignment="1">
      <alignment vertical="top"/>
    </xf>
    <xf numFmtId="0" fontId="15" fillId="0" borderId="8" xfId="7" applyFont="1" applyBorder="1" applyAlignment="1">
      <alignment vertical="top"/>
    </xf>
    <xf numFmtId="0" fontId="8" fillId="0" borderId="10" xfId="11" applyFont="1" applyBorder="1" applyAlignment="1">
      <alignment wrapText="1"/>
    </xf>
    <xf numFmtId="0" fontId="7" fillId="0" borderId="0" xfId="11" applyFont="1" applyAlignment="1">
      <alignment vertical="top" wrapText="1"/>
    </xf>
    <xf numFmtId="0" fontId="7" fillId="0" borderId="0" xfId="0" applyFont="1" applyAlignment="1">
      <alignment wrapText="1"/>
    </xf>
    <xf numFmtId="0" fontId="7" fillId="0" borderId="0" xfId="0" applyFont="1" applyAlignment="1"/>
    <xf numFmtId="0" fontId="13" fillId="0" borderId="0" xfId="11" applyFont="1" applyAlignment="1">
      <alignment wrapText="1"/>
    </xf>
    <xf numFmtId="0" fontId="26" fillId="0" borderId="0" xfId="11" applyFont="1" applyAlignment="1">
      <alignment wrapText="1"/>
    </xf>
    <xf numFmtId="0" fontId="8" fillId="0" borderId="0" xfId="11" applyFont="1" applyAlignment="1">
      <alignment horizontal="center" wrapText="1"/>
    </xf>
    <xf numFmtId="0" fontId="26" fillId="0" borderId="0" xfId="11" applyFont="1" applyAlignment="1"/>
    <xf numFmtId="0" fontId="8" fillId="0" borderId="10" xfId="11" applyFont="1" applyBorder="1" applyAlignment="1">
      <alignment horizontal="center" wrapText="1"/>
    </xf>
    <xf numFmtId="0" fontId="8" fillId="0" borderId="10" xfId="11" applyFont="1" applyBorder="1" applyAlignment="1"/>
    <xf numFmtId="0" fontId="26" fillId="0" borderId="0" xfId="11" applyFont="1" applyAlignment="1">
      <alignment horizontal="center" vertical="top" wrapText="1"/>
    </xf>
    <xf numFmtId="0" fontId="26" fillId="0" borderId="0" xfId="11" applyFont="1" applyAlignment="1">
      <alignment vertical="top"/>
    </xf>
    <xf numFmtId="0" fontId="26" fillId="0" borderId="0" xfId="11" applyFont="1" applyAlignment="1">
      <alignment vertical="top" wrapText="1"/>
    </xf>
    <xf numFmtId="0" fontId="26" fillId="0" borderId="0" xfId="11" applyFont="1" applyAlignment="1">
      <alignment horizontal="center" wrapText="1"/>
    </xf>
    <xf numFmtId="0" fontId="26" fillId="0" borderId="0" xfId="11" applyFont="1" applyAlignment="1">
      <alignment horizontal="left" vertical="top" wrapText="1"/>
    </xf>
    <xf numFmtId="0" fontId="7" fillId="0" borderId="0" xfId="0" applyFont="1" applyAlignment="1">
      <alignment horizontal="center" wrapText="1"/>
    </xf>
    <xf numFmtId="0" fontId="11" fillId="0" borderId="0" xfId="1" applyFont="1" applyAlignment="1" applyProtection="1"/>
    <xf numFmtId="0" fontId="27" fillId="0" borderId="0" xfId="11" applyFont="1" applyAlignment="1">
      <alignment wrapText="1"/>
    </xf>
    <xf numFmtId="0" fontId="17" fillId="0" borderId="17" xfId="7" applyFont="1" applyBorder="1" applyAlignment="1">
      <alignment vertical="top"/>
    </xf>
    <xf numFmtId="0" fontId="17" fillId="0" borderId="15" xfId="7" applyFont="1" applyBorder="1" applyAlignment="1">
      <alignment vertical="top"/>
    </xf>
    <xf numFmtId="0" fontId="15" fillId="0" borderId="0" xfId="7" applyFont="1" applyBorder="1"/>
    <xf numFmtId="0" fontId="15" fillId="0" borderId="0" xfId="7" applyFont="1" applyBorder="1" applyAlignment="1">
      <alignment wrapText="1"/>
    </xf>
    <xf numFmtId="9" fontId="15" fillId="0" borderId="0" xfId="2" applyFont="1" applyBorder="1"/>
    <xf numFmtId="2" fontId="15" fillId="0" borderId="0" xfId="7" applyNumberFormat="1" applyFont="1" applyBorder="1"/>
    <xf numFmtId="9" fontId="17" fillId="0" borderId="0" xfId="2" applyFont="1" applyBorder="1"/>
    <xf numFmtId="0" fontId="25" fillId="0" borderId="0" xfId="7" applyFont="1" applyBorder="1"/>
    <xf numFmtId="1" fontId="15" fillId="0" borderId="0" xfId="7" applyNumberFormat="1" applyFont="1" applyBorder="1"/>
    <xf numFmtId="1" fontId="7" fillId="0" borderId="0" xfId="7" applyNumberFormat="1"/>
    <xf numFmtId="0" fontId="15" fillId="0" borderId="0" xfId="7" applyFont="1" applyFill="1"/>
    <xf numFmtId="0" fontId="17" fillId="0" borderId="3" xfId="7" applyFont="1" applyBorder="1" applyAlignment="1">
      <alignment vertical="top"/>
    </xf>
    <xf numFmtId="0" fontId="17" fillId="0" borderId="0" xfId="7" applyFont="1" applyBorder="1" applyAlignment="1">
      <alignment vertical="top"/>
    </xf>
    <xf numFmtId="0" fontId="8" fillId="0" borderId="0" xfId="7" applyFont="1" applyAlignment="1">
      <alignment vertical="top"/>
    </xf>
    <xf numFmtId="0" fontId="15" fillId="0" borderId="17" xfId="7" applyFont="1" applyBorder="1" applyAlignment="1">
      <alignment vertical="top" wrapText="1"/>
    </xf>
    <xf numFmtId="0" fontId="7" fillId="0" borderId="0" xfId="7" applyFont="1" applyAlignment="1">
      <alignment vertical="top"/>
    </xf>
    <xf numFmtId="0" fontId="15" fillId="0" borderId="0" xfId="7" applyFont="1" applyFill="1" applyBorder="1" applyAlignment="1">
      <alignment vertical="top" wrapText="1"/>
    </xf>
    <xf numFmtId="0" fontId="17" fillId="0" borderId="0" xfId="7" applyFont="1" applyAlignment="1">
      <alignment vertical="top" wrapText="1"/>
    </xf>
    <xf numFmtId="0" fontId="13" fillId="0" borderId="0" xfId="7" applyFont="1" applyAlignment="1">
      <alignment vertical="top"/>
    </xf>
    <xf numFmtId="0" fontId="14" fillId="0" borderId="0" xfId="7" applyFont="1" applyAlignment="1">
      <alignment vertical="top"/>
    </xf>
    <xf numFmtId="0" fontId="15" fillId="0" borderId="18" xfId="7" applyFont="1" applyBorder="1" applyAlignment="1">
      <alignment vertical="center" wrapText="1"/>
    </xf>
    <xf numFmtId="0" fontId="15" fillId="0" borderId="16" xfId="7" applyFont="1" applyFill="1" applyBorder="1" applyAlignment="1">
      <alignment vertical="center" wrapText="1"/>
    </xf>
    <xf numFmtId="0" fontId="0" fillId="0" borderId="18" xfId="0" applyBorder="1"/>
    <xf numFmtId="0" fontId="28" fillId="0" borderId="0" xfId="0" applyFont="1" applyAlignment="1">
      <alignment vertical="center"/>
    </xf>
    <xf numFmtId="0" fontId="29" fillId="0" borderId="0" xfId="0" applyFont="1" applyAlignment="1">
      <alignment vertical="center"/>
    </xf>
    <xf numFmtId="0" fontId="7" fillId="0" borderId="0" xfId="0" applyFont="1" applyAlignment="1">
      <alignment vertical="center"/>
    </xf>
    <xf numFmtId="0" fontId="15" fillId="0" borderId="0" xfId="0" applyFont="1" applyAlignment="1">
      <alignment horizontal="left" wrapText="1"/>
    </xf>
    <xf numFmtId="0" fontId="15" fillId="0" borderId="18" xfId="7" applyFont="1" applyFill="1" applyBorder="1"/>
    <xf numFmtId="0" fontId="15" fillId="0" borderId="18" xfId="7" applyFont="1" applyBorder="1" applyAlignment="1">
      <alignment wrapText="1"/>
    </xf>
    <xf numFmtId="0" fontId="7" fillId="0" borderId="18" xfId="7" applyBorder="1"/>
    <xf numFmtId="0" fontId="15" fillId="0" borderId="16" xfId="7" applyFont="1" applyBorder="1" applyAlignment="1">
      <alignment vertical="center" wrapText="1"/>
    </xf>
    <xf numFmtId="0" fontId="15" fillId="0" borderId="18" xfId="0" applyFont="1" applyBorder="1" applyAlignment="1">
      <alignment vertical="center" wrapText="1"/>
    </xf>
    <xf numFmtId="0" fontId="15" fillId="0" borderId="18" xfId="0" applyFont="1" applyBorder="1" applyAlignment="1">
      <alignment vertical="center"/>
    </xf>
    <xf numFmtId="0" fontId="7" fillId="0" borderId="18" xfId="0" applyFont="1" applyBorder="1" applyAlignment="1">
      <alignment vertical="center" wrapText="1"/>
    </xf>
    <xf numFmtId="0" fontId="7" fillId="0" borderId="0" xfId="7" applyAlignment="1">
      <alignment vertical="center"/>
    </xf>
    <xf numFmtId="0" fontId="32" fillId="0" borderId="0" xfId="7" applyFont="1" applyAlignment="1">
      <alignment vertical="center"/>
    </xf>
    <xf numFmtId="0" fontId="32" fillId="0" borderId="0" xfId="7" applyFont="1"/>
    <xf numFmtId="0" fontId="32" fillId="0" borderId="0" xfId="7" applyFont="1" applyBorder="1" applyAlignment="1">
      <alignment vertical="center"/>
    </xf>
    <xf numFmtId="0" fontId="15" fillId="0" borderId="12" xfId="7" applyFont="1" applyFill="1" applyBorder="1" applyAlignment="1">
      <alignment vertical="top" wrapText="1"/>
    </xf>
    <xf numFmtId="0" fontId="32" fillId="0" borderId="12" xfId="7" applyFont="1" applyBorder="1" applyAlignment="1">
      <alignment vertical="center"/>
    </xf>
    <xf numFmtId="0" fontId="31" fillId="0" borderId="0" xfId="7" applyFont="1" applyAlignment="1">
      <alignment horizontal="left" vertical="top" wrapText="1"/>
    </xf>
    <xf numFmtId="0" fontId="34" fillId="3" borderId="13" xfId="7" applyFont="1" applyFill="1" applyBorder="1" applyAlignment="1">
      <alignment vertical="center"/>
    </xf>
    <xf numFmtId="0" fontId="32" fillId="0" borderId="26" xfId="7" applyFont="1" applyBorder="1" applyAlignment="1">
      <alignment vertical="center"/>
    </xf>
    <xf numFmtId="0" fontId="35" fillId="0" borderId="0" xfId="7" applyFont="1" applyAlignment="1">
      <alignment vertical="center"/>
    </xf>
    <xf numFmtId="0" fontId="36" fillId="0" borderId="0" xfId="1" applyFont="1" applyAlignment="1" applyProtection="1">
      <alignment vertical="center"/>
    </xf>
    <xf numFmtId="0" fontId="37" fillId="0" borderId="0" xfId="7" applyFont="1" applyAlignment="1">
      <alignment vertical="center"/>
    </xf>
    <xf numFmtId="0" fontId="16" fillId="4" borderId="18" xfId="7" applyFont="1" applyFill="1" applyBorder="1" applyAlignment="1">
      <alignment horizontal="left" vertical="top" wrapText="1"/>
    </xf>
    <xf numFmtId="0" fontId="16" fillId="4" borderId="20" xfId="7" applyFont="1" applyFill="1" applyBorder="1" applyAlignment="1">
      <alignment horizontal="left" vertical="top" wrapText="1"/>
    </xf>
    <xf numFmtId="0" fontId="14" fillId="0" borderId="0" xfId="867" applyFont="1"/>
    <xf numFmtId="0" fontId="15" fillId="0" borderId="0" xfId="867" applyFont="1"/>
    <xf numFmtId="0" fontId="7" fillId="0" borderId="0" xfId="867"/>
    <xf numFmtId="0" fontId="4" fillId="0" borderId="0" xfId="1495"/>
    <xf numFmtId="0" fontId="13" fillId="0" borderId="0" xfId="867" applyFont="1"/>
    <xf numFmtId="0" fontId="15" fillId="0" borderId="0" xfId="867" applyFont="1" applyFill="1" applyAlignment="1">
      <alignment wrapText="1"/>
    </xf>
    <xf numFmtId="0" fontId="18" fillId="3" borderId="13" xfId="867" applyFont="1" applyFill="1" applyBorder="1" applyAlignment="1">
      <alignment vertical="top"/>
    </xf>
    <xf numFmtId="0" fontId="15" fillId="3" borderId="14" xfId="867" applyFont="1" applyFill="1" applyBorder="1" applyAlignment="1">
      <alignment vertical="top"/>
    </xf>
    <xf numFmtId="0" fontId="15" fillId="0" borderId="17" xfId="867" applyFont="1" applyBorder="1" applyAlignment="1">
      <alignment vertical="top"/>
    </xf>
    <xf numFmtId="0" fontId="16" fillId="4" borderId="18" xfId="867" applyFont="1" applyFill="1" applyBorder="1" applyAlignment="1">
      <alignment vertical="top" wrapText="1"/>
    </xf>
    <xf numFmtId="0" fontId="15" fillId="0" borderId="19" xfId="867" applyFont="1" applyBorder="1" applyAlignment="1">
      <alignment vertical="top"/>
    </xf>
    <xf numFmtId="0" fontId="16" fillId="4" borderId="20" xfId="867" applyFont="1" applyFill="1" applyBorder="1" applyAlignment="1">
      <alignment vertical="top" wrapText="1"/>
    </xf>
    <xf numFmtId="0" fontId="15" fillId="0" borderId="18" xfId="867" applyFont="1" applyBorder="1" applyAlignment="1">
      <alignment vertical="top"/>
    </xf>
    <xf numFmtId="0" fontId="15" fillId="0" borderId="16" xfId="867" applyFont="1" applyBorder="1" applyAlignment="1">
      <alignment vertical="top"/>
    </xf>
    <xf numFmtId="0" fontId="15" fillId="0" borderId="20" xfId="867" applyFont="1" applyBorder="1" applyAlignment="1">
      <alignment vertical="top"/>
    </xf>
    <xf numFmtId="0" fontId="15" fillId="0" borderId="18" xfId="867" applyFont="1" applyBorder="1" applyAlignment="1">
      <alignment vertical="top" wrapText="1"/>
    </xf>
    <xf numFmtId="0" fontId="15" fillId="0" borderId="18" xfId="867" quotePrefix="1" applyFont="1" applyBorder="1" applyAlignment="1">
      <alignment vertical="top"/>
    </xf>
    <xf numFmtId="0" fontId="15" fillId="0" borderId="0" xfId="867" applyFont="1" applyBorder="1" applyAlignment="1">
      <alignment vertical="top"/>
    </xf>
    <xf numFmtId="0" fontId="15" fillId="0" borderId="5" xfId="867" applyFont="1" applyBorder="1" applyAlignment="1">
      <alignment vertical="top"/>
    </xf>
    <xf numFmtId="0" fontId="15" fillId="0" borderId="8" xfId="867" applyFont="1" applyBorder="1" applyAlignment="1">
      <alignment vertical="top"/>
    </xf>
    <xf numFmtId="0" fontId="15" fillId="0" borderId="21" xfId="867" applyFont="1" applyBorder="1" applyAlignment="1">
      <alignment vertical="top"/>
    </xf>
    <xf numFmtId="0" fontId="15" fillId="0" borderId="22" xfId="867" applyFont="1" applyBorder="1" applyAlignment="1">
      <alignment vertical="top"/>
    </xf>
    <xf numFmtId="0" fontId="15" fillId="0" borderId="26" xfId="867" applyFont="1" applyBorder="1" applyAlignment="1">
      <alignment vertical="top"/>
    </xf>
    <xf numFmtId="0" fontId="15" fillId="0" borderId="0" xfId="867" applyFont="1" applyAlignment="1">
      <alignment vertical="top"/>
    </xf>
    <xf numFmtId="0" fontId="15" fillId="0" borderId="18" xfId="867" applyFont="1" applyBorder="1" applyAlignment="1">
      <alignment wrapText="1"/>
    </xf>
    <xf numFmtId="0" fontId="15" fillId="0" borderId="18" xfId="867" quotePrefix="1" applyFont="1" applyBorder="1" applyAlignment="1">
      <alignment vertical="top" wrapText="1"/>
    </xf>
    <xf numFmtId="0" fontId="19" fillId="0" borderId="18" xfId="1495" applyFont="1" applyBorder="1" applyAlignment="1">
      <alignment vertical="center" wrapText="1"/>
    </xf>
    <xf numFmtId="0" fontId="15" fillId="0" borderId="16" xfId="867" applyFont="1" applyBorder="1" applyAlignment="1">
      <alignment vertical="top" wrapText="1"/>
    </xf>
    <xf numFmtId="0" fontId="69" fillId="0" borderId="18" xfId="1495" applyFont="1" applyBorder="1" applyAlignment="1">
      <alignment vertical="center" wrapText="1"/>
    </xf>
    <xf numFmtId="0" fontId="19" fillId="0" borderId="18" xfId="1495" applyFont="1" applyBorder="1" applyAlignment="1">
      <alignment wrapText="1"/>
    </xf>
    <xf numFmtId="0" fontId="19" fillId="0" borderId="18" xfId="1495" applyFont="1" applyBorder="1"/>
    <xf numFmtId="0" fontId="18" fillId="3" borderId="28" xfId="867" applyFont="1" applyFill="1" applyBorder="1" applyAlignment="1">
      <alignment vertical="top"/>
    </xf>
    <xf numFmtId="0" fontId="7" fillId="0" borderId="0" xfId="867" applyBorder="1"/>
    <xf numFmtId="0" fontId="7" fillId="0" borderId="0" xfId="867" applyAlignment="1">
      <alignment vertical="top"/>
    </xf>
    <xf numFmtId="0" fontId="7" fillId="0" borderId="0" xfId="867" applyFill="1" applyAlignment="1">
      <alignment wrapText="1"/>
    </xf>
    <xf numFmtId="0" fontId="15" fillId="0" borderId="20" xfId="867" applyFont="1" applyBorder="1" applyAlignment="1">
      <alignment vertical="top" wrapText="1"/>
    </xf>
    <xf numFmtId="0" fontId="15" fillId="0" borderId="18" xfId="0" quotePrefix="1" applyFont="1" applyBorder="1" applyAlignment="1">
      <alignment horizontal="left" vertical="top"/>
    </xf>
    <xf numFmtId="0" fontId="15" fillId="0" borderId="17" xfId="0" applyFont="1" applyFill="1" applyBorder="1" applyAlignment="1">
      <alignment vertical="top"/>
    </xf>
    <xf numFmtId="0" fontId="15" fillId="0" borderId="0" xfId="0" applyFont="1" applyFill="1" applyBorder="1" applyAlignment="1">
      <alignment vertical="top"/>
    </xf>
    <xf numFmtId="0" fontId="23" fillId="0" borderId="0" xfId="7" applyFont="1" applyFill="1" applyBorder="1" applyAlignment="1">
      <alignment horizontal="left" vertical="top" wrapText="1"/>
    </xf>
    <xf numFmtId="0" fontId="15" fillId="0" borderId="5" xfId="0" applyFont="1" applyBorder="1" applyAlignment="1">
      <alignment vertical="top"/>
    </xf>
    <xf numFmtId="0" fontId="15" fillId="0" borderId="8" xfId="0" applyFont="1" applyBorder="1" applyAlignment="1">
      <alignment vertical="top"/>
    </xf>
    <xf numFmtId="0" fontId="15" fillId="0" borderId="10" xfId="867" applyFont="1" applyBorder="1" applyAlignment="1">
      <alignment vertical="top"/>
    </xf>
    <xf numFmtId="0" fontId="15" fillId="0" borderId="10" xfId="7" applyFont="1" applyBorder="1" applyAlignment="1">
      <alignment vertical="top"/>
    </xf>
    <xf numFmtId="0" fontId="15" fillId="0" borderId="10" xfId="0" applyFont="1" applyBorder="1" applyAlignment="1">
      <alignment vertical="top"/>
    </xf>
    <xf numFmtId="0" fontId="15" fillId="0" borderId="7" xfId="0" applyFont="1" applyBorder="1" applyAlignment="1">
      <alignment vertical="center" wrapText="1"/>
    </xf>
    <xf numFmtId="0" fontId="7" fillId="6" borderId="0" xfId="7" applyFill="1" applyBorder="1"/>
    <xf numFmtId="0" fontId="7" fillId="0" borderId="0" xfId="0" applyFont="1"/>
    <xf numFmtId="0" fontId="15" fillId="9" borderId="18" xfId="7" quotePrefix="1" applyFont="1" applyFill="1" applyBorder="1" applyAlignment="1">
      <alignment vertical="top"/>
    </xf>
    <xf numFmtId="0" fontId="39" fillId="0" borderId="0" xfId="0" applyFont="1"/>
    <xf numFmtId="0" fontId="71" fillId="0" borderId="0" xfId="0" applyFont="1"/>
    <xf numFmtId="0" fontId="72" fillId="0" borderId="0" xfId="0" applyFont="1"/>
    <xf numFmtId="0" fontId="68" fillId="0" borderId="0" xfId="0" applyFont="1"/>
    <xf numFmtId="0" fontId="73" fillId="0" borderId="0" xfId="0" applyFont="1" applyFill="1" applyAlignment="1">
      <alignment horizontal="left"/>
    </xf>
    <xf numFmtId="0" fontId="65" fillId="0" borderId="0" xfId="0" applyFont="1" applyAlignment="1">
      <alignment horizontal="right"/>
    </xf>
    <xf numFmtId="0" fontId="65" fillId="0" borderId="0" xfId="0" applyFont="1" applyAlignment="1"/>
    <xf numFmtId="0" fontId="41" fillId="0" borderId="0" xfId="0" applyFont="1"/>
    <xf numFmtId="0" fontId="40" fillId="0" borderId="0" xfId="0" applyFont="1"/>
    <xf numFmtId="14" fontId="65" fillId="0" borderId="0" xfId="0" applyNumberFormat="1" applyFont="1"/>
    <xf numFmtId="0" fontId="65" fillId="0" borderId="0" xfId="0" applyFont="1"/>
    <xf numFmtId="0" fontId="40" fillId="0" borderId="0" xfId="0" applyFont="1" applyAlignment="1">
      <alignment horizontal="right"/>
    </xf>
    <xf numFmtId="0" fontId="74" fillId="0" borderId="0" xfId="0" applyFont="1"/>
    <xf numFmtId="164" fontId="40" fillId="0" borderId="0" xfId="0" applyNumberFormat="1" applyFont="1"/>
    <xf numFmtId="0" fontId="41" fillId="0" borderId="0" xfId="7" applyFont="1"/>
    <xf numFmtId="0" fontId="40" fillId="0" borderId="0" xfId="7" applyFont="1"/>
    <xf numFmtId="0" fontId="74" fillId="0" borderId="0" xfId="7" applyFont="1"/>
    <xf numFmtId="0" fontId="40" fillId="0" borderId="0" xfId="7" applyFont="1" applyAlignment="1">
      <alignment horizontal="right"/>
    </xf>
    <xf numFmtId="0" fontId="74" fillId="0" borderId="0" xfId="7" applyFont="1" applyBorder="1"/>
    <xf numFmtId="0" fontId="41" fillId="0" borderId="0" xfId="7" applyFont="1" applyFill="1"/>
    <xf numFmtId="0" fontId="41" fillId="0" borderId="0" xfId="7" applyFont="1" applyAlignment="1">
      <alignment horizontal="left"/>
    </xf>
    <xf numFmtId="0" fontId="77" fillId="0" borderId="0" xfId="7" applyFont="1" applyAlignment="1">
      <alignment wrapText="1"/>
    </xf>
    <xf numFmtId="0" fontId="77" fillId="0" borderId="23" xfId="7" applyFont="1" applyFill="1" applyBorder="1" applyAlignment="1">
      <alignment wrapText="1"/>
    </xf>
    <xf numFmtId="0" fontId="78" fillId="0" borderId="12" xfId="7" applyFont="1" applyFill="1" applyBorder="1" applyAlignment="1">
      <alignment horizontal="right" vertical="top" wrapText="1"/>
    </xf>
    <xf numFmtId="0" fontId="79" fillId="0" borderId="1" xfId="1" applyFont="1" applyBorder="1" applyAlignment="1" applyProtection="1">
      <alignment wrapText="1"/>
    </xf>
    <xf numFmtId="0" fontId="79" fillId="0" borderId="3" xfId="1" applyFont="1" applyBorder="1" applyAlignment="1" applyProtection="1">
      <alignment wrapText="1"/>
    </xf>
    <xf numFmtId="0" fontId="79" fillId="0" borderId="4" xfId="1" applyFont="1" applyBorder="1" applyAlignment="1" applyProtection="1">
      <alignment wrapText="1"/>
    </xf>
    <xf numFmtId="0" fontId="79" fillId="0" borderId="4" xfId="1" applyFont="1" applyFill="1" applyBorder="1" applyAlignment="1" applyProtection="1">
      <alignment horizontal="center" vertical="center" wrapText="1"/>
    </xf>
    <xf numFmtId="0" fontId="73" fillId="2" borderId="2" xfId="7" applyFont="1" applyFill="1" applyBorder="1" applyAlignment="1">
      <alignment vertical="center"/>
    </xf>
    <xf numFmtId="0" fontId="42" fillId="0" borderId="2" xfId="0" applyFont="1" applyBorder="1" applyAlignment="1">
      <alignment horizontal="center" vertical="center" wrapText="1"/>
    </xf>
    <xf numFmtId="0" fontId="42" fillId="0" borderId="3" xfId="0" applyFont="1" applyFill="1" applyBorder="1" applyAlignment="1">
      <alignment horizontal="center" vertical="center" wrapText="1"/>
    </xf>
    <xf numFmtId="0" fontId="42" fillId="0" borderId="3" xfId="7" quotePrefix="1" applyFont="1" applyFill="1" applyBorder="1" applyAlignment="1">
      <alignment horizontal="center" vertical="center" wrapText="1"/>
    </xf>
    <xf numFmtId="0" fontId="80" fillId="0" borderId="3" xfId="7" applyFont="1" applyFill="1" applyBorder="1" applyAlignment="1">
      <alignment horizontal="center" vertical="center"/>
    </xf>
    <xf numFmtId="0" fontId="80" fillId="0" borderId="4" xfId="7" applyFont="1" applyFill="1" applyBorder="1" applyAlignment="1">
      <alignment horizontal="center" vertical="center"/>
    </xf>
    <xf numFmtId="0" fontId="39" fillId="0" borderId="0" xfId="7" applyFont="1"/>
    <xf numFmtId="0" fontId="73" fillId="2" borderId="6" xfId="7" applyFont="1" applyFill="1" applyBorder="1" applyAlignment="1">
      <alignment vertical="center"/>
    </xf>
    <xf numFmtId="0" fontId="42" fillId="0" borderId="6"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0" xfId="7" quotePrefix="1" applyFont="1" applyFill="1" applyBorder="1" applyAlignment="1">
      <alignment horizontal="center" vertical="center" wrapText="1"/>
    </xf>
    <xf numFmtId="0" fontId="42" fillId="0" borderId="0" xfId="7" quotePrefix="1" applyNumberFormat="1" applyFont="1" applyFill="1" applyBorder="1" applyAlignment="1">
      <alignment horizontal="center" vertical="center" wrapText="1"/>
    </xf>
    <xf numFmtId="0" fontId="80" fillId="0" borderId="0" xfId="0" applyNumberFormat="1" applyFont="1" applyFill="1" applyBorder="1" applyAlignment="1">
      <alignment horizontal="center" vertical="center"/>
    </xf>
    <xf numFmtId="0" fontId="80" fillId="20" borderId="0" xfId="0" applyNumberFormat="1" applyFont="1" applyFill="1" applyBorder="1" applyAlignment="1">
      <alignment horizontal="center" vertical="center"/>
    </xf>
    <xf numFmtId="0" fontId="80" fillId="7" borderId="0" xfId="0" applyNumberFormat="1" applyFont="1" applyFill="1" applyBorder="1" applyAlignment="1">
      <alignment horizontal="center" vertical="center"/>
    </xf>
    <xf numFmtId="0" fontId="80" fillId="0" borderId="0" xfId="0" quotePrefix="1" applyNumberFormat="1" applyFont="1" applyFill="1" applyBorder="1" applyAlignment="1">
      <alignment horizontal="center" vertical="center"/>
    </xf>
    <xf numFmtId="0" fontId="80" fillId="0" borderId="7" xfId="0" quotePrefix="1" applyNumberFormat="1" applyFont="1" applyFill="1" applyBorder="1" applyAlignment="1">
      <alignment horizontal="center" vertical="center"/>
    </xf>
    <xf numFmtId="0" fontId="80" fillId="6" borderId="0" xfId="0" quotePrefix="1" applyNumberFormat="1" applyFont="1" applyFill="1" applyBorder="1" applyAlignment="1">
      <alignment horizontal="center" vertical="center"/>
    </xf>
    <xf numFmtId="0" fontId="80" fillId="7" borderId="0" xfId="0" quotePrefix="1" applyNumberFormat="1" applyFont="1" applyFill="1" applyBorder="1" applyAlignment="1">
      <alignment horizontal="center" vertical="center"/>
    </xf>
    <xf numFmtId="0" fontId="80" fillId="8" borderId="0" xfId="0" quotePrefix="1" applyNumberFormat="1" applyFont="1" applyFill="1" applyBorder="1" applyAlignment="1">
      <alignment horizontal="center" vertical="center"/>
    </xf>
    <xf numFmtId="0" fontId="80" fillId="7" borderId="7" xfId="0" applyNumberFormat="1" applyFont="1" applyFill="1" applyBorder="1" applyAlignment="1">
      <alignment horizontal="center" vertical="center"/>
    </xf>
    <xf numFmtId="0" fontId="73" fillId="2" borderId="6" xfId="7" applyNumberFormat="1" applyFont="1" applyFill="1" applyBorder="1" applyAlignment="1">
      <alignment vertical="center"/>
    </xf>
    <xf numFmtId="0" fontId="80" fillId="0" borderId="7" xfId="0" applyNumberFormat="1" applyFont="1" applyFill="1" applyBorder="1" applyAlignment="1">
      <alignment horizontal="center" vertical="center"/>
    </xf>
    <xf numFmtId="0" fontId="42" fillId="0" borderId="0" xfId="7" applyNumberFormat="1" applyFont="1" applyFill="1" applyBorder="1" applyAlignment="1">
      <alignment horizontal="center" vertical="center" wrapText="1"/>
    </xf>
    <xf numFmtId="0" fontId="80" fillId="20" borderId="0" xfId="0" quotePrefix="1" applyNumberFormat="1" applyFont="1" applyFill="1" applyBorder="1" applyAlignment="1">
      <alignment horizontal="center" vertical="center"/>
    </xf>
    <xf numFmtId="0" fontId="80" fillId="20" borderId="7" xfId="0" applyNumberFormat="1" applyFont="1" applyFill="1" applyBorder="1" applyAlignment="1">
      <alignment horizontal="center" vertical="center"/>
    </xf>
    <xf numFmtId="0" fontId="80" fillId="7" borderId="7" xfId="0" quotePrefix="1" applyNumberFormat="1" applyFont="1" applyFill="1" applyBorder="1" applyAlignment="1">
      <alignment horizontal="center" vertical="center"/>
    </xf>
    <xf numFmtId="0" fontId="73" fillId="2" borderId="9" xfId="0" applyFont="1" applyFill="1" applyBorder="1" applyAlignment="1">
      <alignment vertical="center"/>
    </xf>
    <xf numFmtId="0" fontId="42" fillId="0" borderId="9" xfId="0" applyFont="1" applyFill="1" applyBorder="1" applyAlignment="1">
      <alignment horizontal="center" vertical="center" wrapText="1"/>
    </xf>
    <xf numFmtId="0" fontId="80" fillId="0" borderId="10" xfId="7" quotePrefix="1" applyNumberFormat="1" applyFont="1" applyFill="1" applyBorder="1" applyAlignment="1">
      <alignment horizontal="center" vertical="center"/>
    </xf>
    <xf numFmtId="0" fontId="42" fillId="0" borderId="10" xfId="7" quotePrefix="1" applyNumberFormat="1" applyFont="1" applyFill="1" applyBorder="1" applyAlignment="1">
      <alignment horizontal="center" vertical="center" wrapText="1"/>
    </xf>
    <xf numFmtId="0" fontId="80" fillId="0" borderId="10" xfId="0" quotePrefix="1" applyNumberFormat="1" applyFont="1" applyFill="1" applyBorder="1" applyAlignment="1">
      <alignment horizontal="center" vertical="center"/>
    </xf>
    <xf numFmtId="0" fontId="80" fillId="0" borderId="10" xfId="0" applyNumberFormat="1" applyFont="1" applyFill="1" applyBorder="1" applyAlignment="1">
      <alignment horizontal="center" vertical="center"/>
    </xf>
    <xf numFmtId="0" fontId="80" fillId="0" borderId="11" xfId="0" applyNumberFormat="1" applyFont="1" applyFill="1" applyBorder="1" applyAlignment="1">
      <alignment horizontal="center" vertical="center"/>
    </xf>
    <xf numFmtId="0" fontId="68" fillId="0" borderId="5" xfId="7" applyFont="1" applyBorder="1"/>
    <xf numFmtId="0" fontId="73" fillId="0" borderId="6" xfId="7" applyFont="1" applyBorder="1" applyAlignment="1">
      <alignment vertical="center"/>
    </xf>
    <xf numFmtId="0" fontId="80" fillId="0" borderId="6" xfId="7" applyNumberFormat="1" applyFont="1" applyFill="1" applyBorder="1" applyAlignment="1">
      <alignment horizontal="center" vertical="center"/>
    </xf>
    <xf numFmtId="0" fontId="80" fillId="0" borderId="0" xfId="7" applyNumberFormat="1" applyFont="1" applyFill="1" applyBorder="1" applyAlignment="1">
      <alignment horizontal="center" vertical="center"/>
    </xf>
    <xf numFmtId="0" fontId="42" fillId="0" borderId="2" xfId="7" applyNumberFormat="1" applyFont="1" applyFill="1" applyBorder="1" applyAlignment="1">
      <alignment horizontal="center" vertical="center" wrapText="1"/>
    </xf>
    <xf numFmtId="0" fontId="42" fillId="0" borderId="3" xfId="7" applyNumberFormat="1" applyFont="1" applyFill="1" applyBorder="1" applyAlignment="1">
      <alignment horizontal="center" vertical="center" wrapText="1"/>
    </xf>
    <xf numFmtId="0" fontId="42" fillId="0" borderId="3" xfId="7" quotePrefix="1" applyNumberFormat="1" applyFont="1" applyFill="1" applyBorder="1" applyAlignment="1">
      <alignment horizontal="center" vertical="center" wrapText="1"/>
    </xf>
    <xf numFmtId="0" fontId="80" fillId="0" borderId="3" xfId="0" applyNumberFormat="1" applyFont="1" applyFill="1" applyBorder="1" applyAlignment="1">
      <alignment horizontal="center" vertical="center"/>
    </xf>
    <xf numFmtId="0" fontId="80" fillId="0" borderId="4" xfId="0" applyNumberFormat="1" applyFont="1" applyFill="1" applyBorder="1" applyAlignment="1">
      <alignment horizontal="center" vertical="center"/>
    </xf>
    <xf numFmtId="0" fontId="42" fillId="0" borderId="6" xfId="7" applyNumberFormat="1" applyFont="1" applyFill="1" applyBorder="1" applyAlignment="1">
      <alignment horizontal="center" vertical="center" wrapText="1"/>
    </xf>
    <xf numFmtId="0" fontId="42" fillId="0" borderId="6" xfId="7" quotePrefix="1" applyNumberFormat="1" applyFont="1" applyFill="1" applyBorder="1" applyAlignment="1">
      <alignment horizontal="center" vertical="center" wrapText="1"/>
    </xf>
    <xf numFmtId="0" fontId="80" fillId="6" borderId="0" xfId="0" applyNumberFormat="1" applyFont="1" applyFill="1" applyBorder="1" applyAlignment="1">
      <alignment horizontal="center" vertical="center"/>
    </xf>
    <xf numFmtId="0" fontId="80" fillId="0" borderId="0" xfId="0" applyFont="1" applyAlignment="1">
      <alignment horizontal="center"/>
    </xf>
    <xf numFmtId="0" fontId="80" fillId="6" borderId="0" xfId="7" quotePrefix="1" applyNumberFormat="1" applyFont="1" applyFill="1" applyBorder="1" applyAlignment="1">
      <alignment horizontal="center" vertical="center"/>
    </xf>
    <xf numFmtId="0" fontId="73" fillId="2" borderId="9" xfId="7" applyFont="1" applyFill="1" applyBorder="1" applyAlignment="1">
      <alignment vertical="center"/>
    </xf>
    <xf numFmtId="0" fontId="42" fillId="0" borderId="9" xfId="7" quotePrefix="1" applyNumberFormat="1" applyFont="1" applyFill="1" applyBorder="1" applyAlignment="1">
      <alignment horizontal="center" vertical="center" wrapText="1"/>
    </xf>
    <xf numFmtId="0" fontId="42" fillId="0" borderId="10" xfId="7" applyNumberFormat="1" applyFont="1" applyFill="1" applyBorder="1" applyAlignment="1">
      <alignment horizontal="center" vertical="center" wrapText="1"/>
    </xf>
    <xf numFmtId="0" fontId="65" fillId="0" borderId="8" xfId="7" applyFont="1" applyBorder="1" applyAlignment="1">
      <alignment horizontal="center" vertical="center" wrapText="1"/>
    </xf>
    <xf numFmtId="0" fontId="39" fillId="0" borderId="9" xfId="7" applyFont="1" applyBorder="1" applyAlignment="1">
      <alignment vertical="center"/>
    </xf>
    <xf numFmtId="0" fontId="80" fillId="0" borderId="9" xfId="7" applyNumberFormat="1" applyFont="1" applyFill="1" applyBorder="1" applyAlignment="1">
      <alignment horizontal="center" vertical="center"/>
    </xf>
    <xf numFmtId="0" fontId="80" fillId="0" borderId="10" xfId="7" applyNumberFormat="1" applyFont="1" applyFill="1" applyBorder="1" applyAlignment="1">
      <alignment horizontal="center" vertical="center"/>
    </xf>
    <xf numFmtId="0" fontId="80" fillId="0" borderId="0" xfId="7" quotePrefix="1" applyNumberFormat="1" applyFont="1" applyFill="1" applyBorder="1" applyAlignment="1">
      <alignment horizontal="center" vertical="center"/>
    </xf>
    <xf numFmtId="0" fontId="73" fillId="2" borderId="0" xfId="0" applyNumberFormat="1" applyFont="1" applyFill="1" applyBorder="1" applyAlignment="1">
      <alignment vertical="center"/>
    </xf>
    <xf numFmtId="0" fontId="80" fillId="0" borderId="2" xfId="7" applyNumberFormat="1" applyFont="1" applyFill="1" applyBorder="1" applyAlignment="1">
      <alignment horizontal="center" vertical="center" wrapText="1"/>
    </xf>
    <xf numFmtId="0" fontId="80" fillId="6" borderId="3" xfId="7" quotePrefix="1" applyNumberFormat="1" applyFont="1" applyFill="1" applyBorder="1" applyAlignment="1">
      <alignment horizontal="center" vertical="center"/>
    </xf>
    <xf numFmtId="0" fontId="80" fillId="7" borderId="3" xfId="0" applyNumberFormat="1" applyFont="1" applyFill="1" applyBorder="1" applyAlignment="1">
      <alignment horizontal="center" vertical="center"/>
    </xf>
    <xf numFmtId="0" fontId="80" fillId="0" borderId="6" xfId="7" applyNumberFormat="1" applyFont="1" applyFill="1" applyBorder="1" applyAlignment="1">
      <alignment horizontal="center" vertical="center" wrapText="1"/>
    </xf>
    <xf numFmtId="0" fontId="42" fillId="0" borderId="0" xfId="7" quotePrefix="1" applyNumberFormat="1" applyFont="1" applyFill="1" applyBorder="1" applyAlignment="1">
      <alignment horizontal="center" vertical="center"/>
    </xf>
    <xf numFmtId="0" fontId="41" fillId="0" borderId="6" xfId="7" applyNumberFormat="1" applyFont="1" applyFill="1" applyBorder="1" applyAlignment="1">
      <alignment horizontal="center" vertical="center"/>
    </xf>
    <xf numFmtId="0" fontId="80" fillId="11" borderId="0" xfId="0" applyNumberFormat="1" applyFont="1" applyFill="1" applyBorder="1" applyAlignment="1">
      <alignment horizontal="center" vertical="center"/>
    </xf>
    <xf numFmtId="0" fontId="39" fillId="0" borderId="0" xfId="7" quotePrefix="1" applyNumberFormat="1" applyFont="1" applyFill="1" applyBorder="1" applyAlignment="1">
      <alignment horizontal="center" vertical="center" wrapText="1"/>
    </xf>
    <xf numFmtId="0" fontId="41" fillId="0" borderId="6" xfId="7" quotePrefix="1" applyNumberFormat="1" applyFont="1" applyFill="1" applyBorder="1" applyAlignment="1">
      <alignment horizontal="center" vertical="center"/>
    </xf>
    <xf numFmtId="0" fontId="41" fillId="0" borderId="9" xfId="7" applyNumberFormat="1" applyFont="1" applyFill="1" applyBorder="1" applyAlignment="1">
      <alignment horizontal="center" vertical="center"/>
    </xf>
    <xf numFmtId="0" fontId="80" fillId="6" borderId="10" xfId="7" applyNumberFormat="1" applyFont="1" applyFill="1" applyBorder="1" applyAlignment="1">
      <alignment horizontal="center" vertical="center"/>
    </xf>
    <xf numFmtId="0" fontId="39" fillId="0" borderId="27" xfId="7" applyFont="1" applyBorder="1" applyAlignment="1">
      <alignment vertical="center"/>
    </xf>
    <xf numFmtId="0" fontId="80" fillId="0" borderId="10" xfId="7" applyNumberFormat="1" applyFont="1" applyFill="1" applyBorder="1" applyAlignment="1">
      <alignment horizontal="left" vertical="center"/>
    </xf>
    <xf numFmtId="0" fontId="80" fillId="0" borderId="10" xfId="0" applyNumberFormat="1" applyFont="1" applyFill="1" applyBorder="1" applyAlignment="1">
      <alignment horizontal="left" vertical="center"/>
    </xf>
    <xf numFmtId="0" fontId="80" fillId="0" borderId="0" xfId="7" applyNumberFormat="1" applyFont="1" applyFill="1" applyAlignment="1">
      <alignment horizontal="left"/>
    </xf>
    <xf numFmtId="0" fontId="80" fillId="0" borderId="0" xfId="7" applyNumberFormat="1" applyFont="1" applyAlignment="1">
      <alignment horizontal="left"/>
    </xf>
    <xf numFmtId="0" fontId="80" fillId="0" borderId="0" xfId="0" applyNumberFormat="1" applyFont="1" applyAlignment="1">
      <alignment horizontal="left"/>
    </xf>
    <xf numFmtId="0" fontId="80" fillId="0" borderId="0" xfId="0" applyNumberFormat="1" applyFont="1" applyAlignment="1">
      <alignment horizontal="center"/>
    </xf>
    <xf numFmtId="0" fontId="80" fillId="0" borderId="0" xfId="7" applyFont="1" applyFill="1" applyAlignment="1">
      <alignment horizontal="left"/>
    </xf>
    <xf numFmtId="0" fontId="80" fillId="0" borderId="0" xfId="7" applyFont="1" applyAlignment="1">
      <alignment horizontal="left"/>
    </xf>
    <xf numFmtId="0" fontId="73" fillId="2" borderId="2" xfId="0" applyFont="1" applyFill="1" applyBorder="1" applyAlignment="1">
      <alignment vertical="center"/>
    </xf>
    <xf numFmtId="0" fontId="73" fillId="2" borderId="6" xfId="0" applyFont="1" applyFill="1" applyBorder="1" applyAlignment="1">
      <alignment vertical="center"/>
    </xf>
    <xf numFmtId="0" fontId="73" fillId="0" borderId="0" xfId="7" applyFont="1" applyFill="1" applyAlignment="1">
      <alignment horizontal="left"/>
    </xf>
    <xf numFmtId="0" fontId="73" fillId="0" borderId="0" xfId="7" applyFont="1" applyAlignment="1">
      <alignment horizontal="left"/>
    </xf>
    <xf numFmtId="0" fontId="39" fillId="0" borderId="0" xfId="7" applyFont="1" applyFill="1"/>
    <xf numFmtId="0" fontId="80" fillId="7" borderId="0" xfId="0" applyFont="1" applyFill="1" applyBorder="1" applyAlignment="1">
      <alignment horizontal="center" vertical="center" wrapText="1"/>
    </xf>
    <xf numFmtId="0" fontId="42" fillId="0" borderId="10" xfId="0" applyFont="1" applyFill="1" applyBorder="1" applyAlignment="1">
      <alignment horizontal="center" vertical="center" wrapText="1"/>
    </xf>
    <xf numFmtId="0" fontId="42" fillId="0" borderId="3" xfId="7" quotePrefix="1" applyNumberFormat="1" applyFont="1" applyFill="1" applyBorder="1" applyAlignment="1">
      <alignment horizontal="center" vertical="center"/>
    </xf>
    <xf numFmtId="0" fontId="80" fillId="0" borderId="0" xfId="0" applyFont="1" applyFill="1" applyAlignment="1">
      <alignment horizontal="center"/>
    </xf>
    <xf numFmtId="0" fontId="81" fillId="0" borderId="0" xfId="7" quotePrefix="1" applyNumberFormat="1" applyFont="1" applyFill="1" applyBorder="1" applyAlignment="1">
      <alignment horizontal="center" vertical="center"/>
    </xf>
    <xf numFmtId="0" fontId="39" fillId="0" borderId="10" xfId="7" applyNumberFormat="1" applyFont="1" applyFill="1" applyBorder="1" applyAlignment="1">
      <alignment horizontal="center" vertical="center" wrapText="1"/>
    </xf>
    <xf numFmtId="0" fontId="80" fillId="7" borderId="0" xfId="0" quotePrefix="1" applyFont="1" applyFill="1" applyBorder="1" applyAlignment="1">
      <alignment horizontal="center" vertical="center" wrapText="1"/>
    </xf>
    <xf numFmtId="0" fontId="84" fillId="21" borderId="0" xfId="7" quotePrefix="1" applyNumberFormat="1" applyFont="1" applyFill="1" applyBorder="1" applyAlignment="1">
      <alignment horizontal="center" vertical="center" wrapText="1"/>
    </xf>
    <xf numFmtId="0" fontId="80" fillId="7" borderId="0" xfId="7" quotePrefix="1" applyNumberFormat="1" applyFont="1" applyFill="1" applyBorder="1" applyAlignment="1">
      <alignment horizontal="center" vertical="center"/>
    </xf>
    <xf numFmtId="0" fontId="80" fillId="6" borderId="0" xfId="7" applyNumberFormat="1" applyFont="1" applyFill="1" applyBorder="1" applyAlignment="1">
      <alignment horizontal="center" vertical="center"/>
    </xf>
    <xf numFmtId="0" fontId="84" fillId="6" borderId="0" xfId="7" quotePrefix="1" applyNumberFormat="1" applyFont="1" applyFill="1" applyBorder="1" applyAlignment="1">
      <alignment horizontal="center" vertical="center"/>
    </xf>
    <xf numFmtId="0" fontId="80" fillId="7" borderId="0" xfId="7" applyNumberFormat="1" applyFont="1" applyFill="1" applyBorder="1" applyAlignment="1">
      <alignment horizontal="center" vertical="center"/>
    </xf>
    <xf numFmtId="0" fontId="40" fillId="0" borderId="12" xfId="0" applyFont="1" applyBorder="1"/>
    <xf numFmtId="0" fontId="40" fillId="0" borderId="0" xfId="0" applyFont="1" applyFill="1" applyBorder="1"/>
    <xf numFmtId="0" fontId="41" fillId="0" borderId="0" xfId="0" applyFont="1" applyFill="1" applyBorder="1" applyAlignment="1">
      <alignment horizontal="left"/>
    </xf>
    <xf numFmtId="0" fontId="80" fillId="0" borderId="0" xfId="0" applyFont="1" applyAlignment="1">
      <alignment wrapText="1"/>
    </xf>
    <xf numFmtId="0" fontId="72" fillId="0" borderId="0" xfId="0" applyFont="1" applyFill="1" applyBorder="1" applyAlignment="1">
      <alignment wrapText="1"/>
    </xf>
    <xf numFmtId="0" fontId="80" fillId="0" borderId="0" xfId="0" applyFont="1" applyFill="1" applyBorder="1" applyAlignment="1">
      <alignment horizontal="left" wrapText="1"/>
    </xf>
    <xf numFmtId="0" fontId="72" fillId="0" borderId="0" xfId="0" applyFont="1" applyAlignment="1">
      <alignment wrapText="1"/>
    </xf>
    <xf numFmtId="0" fontId="80" fillId="0" borderId="0" xfId="0" applyFont="1" applyFill="1" applyAlignment="1">
      <alignment horizontal="left" wrapText="1"/>
    </xf>
    <xf numFmtId="0" fontId="80" fillId="20" borderId="12" xfId="0" quotePrefix="1" applyNumberFormat="1" applyFont="1" applyFill="1" applyBorder="1" applyAlignment="1">
      <alignment horizontal="center" vertical="center"/>
    </xf>
    <xf numFmtId="0" fontId="80" fillId="7" borderId="12" xfId="0" applyFont="1" applyFill="1" applyBorder="1" applyAlignment="1">
      <alignment horizontal="center" vertical="center" wrapText="1"/>
    </xf>
    <xf numFmtId="0" fontId="80" fillId="8" borderId="12" xfId="0" quotePrefix="1" applyFont="1" applyFill="1" applyBorder="1" applyAlignment="1">
      <alignment horizontal="center"/>
    </xf>
    <xf numFmtId="0" fontId="84" fillId="6" borderId="12" xfId="7" quotePrefix="1" applyNumberFormat="1" applyFont="1" applyFill="1" applyBorder="1" applyAlignment="1">
      <alignment horizontal="center" vertical="center"/>
    </xf>
    <xf numFmtId="0" fontId="84" fillId="21" borderId="12" xfId="7" quotePrefix="1" applyNumberFormat="1" applyFont="1" applyFill="1" applyBorder="1" applyAlignment="1">
      <alignment horizontal="center" vertical="center" wrapText="1"/>
    </xf>
    <xf numFmtId="0" fontId="15" fillId="0" borderId="0" xfId="0" applyFont="1" applyAlignment="1">
      <alignment vertical="top"/>
    </xf>
    <xf numFmtId="2" fontId="15" fillId="0" borderId="0" xfId="867" applyNumberFormat="1" applyFont="1"/>
    <xf numFmtId="2" fontId="15" fillId="0" borderId="0" xfId="0" applyNumberFormat="1" applyFont="1"/>
    <xf numFmtId="2" fontId="15" fillId="0" borderId="0" xfId="7" applyNumberFormat="1" applyFont="1"/>
    <xf numFmtId="2" fontId="15" fillId="0" borderId="0" xfId="7" applyNumberFormat="1" applyFont="1" applyAlignment="1">
      <alignment vertical="top"/>
    </xf>
    <xf numFmtId="0" fontId="80" fillId="0" borderId="0" xfId="0" applyFont="1" applyBorder="1" applyAlignment="1">
      <alignment horizontal="left" vertical="top" wrapText="1"/>
    </xf>
    <xf numFmtId="0" fontId="71" fillId="0" borderId="0" xfId="722" applyFont="1"/>
    <xf numFmtId="0" fontId="72" fillId="0" borderId="0" xfId="722" applyFont="1" applyAlignment="1">
      <alignment horizontal="left" wrapText="1"/>
    </xf>
    <xf numFmtId="0" fontId="72" fillId="0" borderId="0" xfId="722" applyFont="1"/>
    <xf numFmtId="0" fontId="72" fillId="0" borderId="0" xfId="722" applyFont="1" applyFill="1"/>
    <xf numFmtId="0" fontId="68" fillId="0" borderId="0" xfId="722" applyFont="1"/>
    <xf numFmtId="0" fontId="39" fillId="0" borderId="0" xfId="722" applyFont="1"/>
    <xf numFmtId="0" fontId="68" fillId="0" borderId="0" xfId="722" applyFont="1" applyAlignment="1">
      <alignment horizontal="left" wrapText="1"/>
    </xf>
    <xf numFmtId="0" fontId="68" fillId="0" borderId="0" xfId="722" applyFont="1" applyFill="1"/>
    <xf numFmtId="0" fontId="65" fillId="0" borderId="0" xfId="722" applyFont="1" applyAlignment="1">
      <alignment horizontal="right"/>
    </xf>
    <xf numFmtId="0" fontId="65" fillId="0" borderId="0" xfId="722" applyFont="1" applyAlignment="1"/>
    <xf numFmtId="0" fontId="68" fillId="0" borderId="0" xfId="722" applyFont="1" applyAlignment="1">
      <alignment horizontal="right"/>
    </xf>
    <xf numFmtId="14" fontId="68" fillId="0" borderId="0" xfId="722" applyNumberFormat="1" applyFont="1"/>
    <xf numFmtId="0" fontId="40" fillId="0" borderId="0" xfId="722" applyFont="1"/>
    <xf numFmtId="0" fontId="40" fillId="0" borderId="0" xfId="722" applyFont="1" applyAlignment="1">
      <alignment horizontal="left" wrapText="1"/>
    </xf>
    <xf numFmtId="14" fontId="65" fillId="0" borderId="0" xfId="722" applyNumberFormat="1" applyFont="1"/>
    <xf numFmtId="0" fontId="65" fillId="0" borderId="0" xfId="722" applyFont="1"/>
    <xf numFmtId="0" fontId="40" fillId="0" borderId="0" xfId="722" applyFont="1" applyAlignment="1">
      <alignment horizontal="right"/>
    </xf>
    <xf numFmtId="0" fontId="41" fillId="0" borderId="0" xfId="722" applyFont="1"/>
    <xf numFmtId="0" fontId="74" fillId="0" borderId="0" xfId="722" applyFont="1" applyAlignment="1">
      <alignment horizontal="left" wrapText="1"/>
    </xf>
    <xf numFmtId="0" fontId="74" fillId="0" borderId="0" xfId="722" applyFont="1"/>
    <xf numFmtId="0" fontId="74" fillId="0" borderId="0" xfId="722" applyFont="1" applyFill="1"/>
    <xf numFmtId="164" fontId="40" fillId="0" borderId="0" xfId="722" applyNumberFormat="1" applyFont="1"/>
    <xf numFmtId="0" fontId="41" fillId="0" borderId="0" xfId="722" applyFont="1" applyAlignment="1">
      <alignment horizontal="left" wrapText="1"/>
    </xf>
    <xf numFmtId="0" fontId="41" fillId="0" borderId="0" xfId="722" applyFont="1" applyFill="1"/>
    <xf numFmtId="0" fontId="73" fillId="2" borderId="2" xfId="722" applyFont="1" applyFill="1" applyBorder="1" applyAlignment="1">
      <alignment horizontal="left" wrapText="1"/>
    </xf>
    <xf numFmtId="0" fontId="73" fillId="0" borderId="2" xfId="722" applyFont="1" applyFill="1" applyBorder="1" applyAlignment="1">
      <alignment vertical="center"/>
    </xf>
    <xf numFmtId="0" fontId="80" fillId="0" borderId="3" xfId="722" quotePrefix="1" applyFont="1" applyFill="1" applyBorder="1" applyAlignment="1">
      <alignment horizontal="center" vertical="center"/>
    </xf>
    <xf numFmtId="0" fontId="80" fillId="0" borderId="3" xfId="722" applyFont="1" applyFill="1" applyBorder="1" applyAlignment="1">
      <alignment horizontal="center" vertical="center"/>
    </xf>
    <xf numFmtId="0" fontId="73" fillId="2" borderId="6" xfId="722" applyFont="1" applyFill="1" applyBorder="1" applyAlignment="1">
      <alignment horizontal="left" wrapText="1"/>
    </xf>
    <xf numFmtId="0" fontId="73" fillId="2" borderId="6" xfId="722" applyNumberFormat="1" applyFont="1" applyFill="1" applyBorder="1" applyAlignment="1">
      <alignment horizontal="left" wrapText="1"/>
    </xf>
    <xf numFmtId="0" fontId="73" fillId="2" borderId="9" xfId="722" applyFont="1" applyFill="1" applyBorder="1" applyAlignment="1">
      <alignment horizontal="left" wrapText="1"/>
    </xf>
    <xf numFmtId="0" fontId="68" fillId="0" borderId="5" xfId="722" applyFont="1" applyBorder="1"/>
    <xf numFmtId="0" fontId="73" fillId="0" borderId="6" xfId="722" applyFont="1" applyBorder="1" applyAlignment="1">
      <alignment horizontal="left" wrapText="1"/>
    </xf>
    <xf numFmtId="0" fontId="73" fillId="0" borderId="0" xfId="722" applyFont="1" applyFill="1" applyBorder="1" applyAlignment="1">
      <alignment horizontal="left" vertical="center"/>
    </xf>
    <xf numFmtId="0" fontId="73" fillId="0" borderId="3" xfId="722" applyFont="1" applyFill="1" applyBorder="1" applyAlignment="1">
      <alignment horizontal="center" vertical="center"/>
    </xf>
    <xf numFmtId="0" fontId="73" fillId="0" borderId="3" xfId="722" quotePrefix="1" applyFont="1" applyFill="1" applyBorder="1" applyAlignment="1">
      <alignment horizontal="center" vertical="center"/>
    </xf>
    <xf numFmtId="0" fontId="39" fillId="0" borderId="0" xfId="722" applyFont="1" applyAlignment="1">
      <alignment horizontal="center"/>
    </xf>
    <xf numFmtId="0" fontId="73" fillId="0" borderId="0" xfId="722" applyFont="1" applyFill="1" applyBorder="1" applyAlignment="1">
      <alignment horizontal="center" vertical="center"/>
    </xf>
    <xf numFmtId="0" fontId="73" fillId="0" borderId="0" xfId="722" quotePrefix="1" applyFont="1" applyFill="1" applyBorder="1" applyAlignment="1">
      <alignment horizontal="center" vertical="center"/>
    </xf>
    <xf numFmtId="0" fontId="73" fillId="0" borderId="10" xfId="722" applyFont="1" applyFill="1" applyBorder="1" applyAlignment="1">
      <alignment horizontal="center" vertical="center"/>
    </xf>
    <xf numFmtId="0" fontId="65" fillId="0" borderId="8" xfId="722" applyFont="1" applyBorder="1" applyAlignment="1">
      <alignment horizontal="center" vertical="center" wrapText="1"/>
    </xf>
    <xf numFmtId="0" fontId="39" fillId="0" borderId="9" xfId="722" applyFont="1" applyBorder="1" applyAlignment="1">
      <alignment horizontal="left" wrapText="1"/>
    </xf>
    <xf numFmtId="0" fontId="73" fillId="0" borderId="10" xfId="722" applyFont="1" applyFill="1" applyBorder="1" applyAlignment="1">
      <alignment horizontal="left" vertical="center"/>
    </xf>
    <xf numFmtId="0" fontId="39" fillId="0" borderId="27" xfId="722" applyFont="1" applyBorder="1" applyAlignment="1">
      <alignment horizontal="left" wrapText="1"/>
    </xf>
    <xf numFmtId="0" fontId="73" fillId="2" borderId="2" xfId="722" applyFont="1" applyFill="1" applyBorder="1" applyAlignment="1">
      <alignment vertical="center"/>
    </xf>
    <xf numFmtId="0" fontId="73" fillId="2" borderId="6" xfId="722" applyFont="1" applyFill="1" applyBorder="1" applyAlignment="1">
      <alignment vertical="center"/>
    </xf>
    <xf numFmtId="0" fontId="73" fillId="2" borderId="9" xfId="722" applyFont="1" applyFill="1" applyBorder="1" applyAlignment="1">
      <alignment vertical="center"/>
    </xf>
    <xf numFmtId="0" fontId="39" fillId="0" borderId="0" xfId="722" applyFont="1" applyAlignment="1">
      <alignment horizontal="left" wrapText="1"/>
    </xf>
    <xf numFmtId="0" fontId="39" fillId="0" borderId="0" xfId="722" applyFont="1" applyFill="1"/>
    <xf numFmtId="0" fontId="41" fillId="0" borderId="0" xfId="0" applyFont="1" applyFill="1" applyAlignment="1">
      <alignment horizontal="left"/>
    </xf>
    <xf numFmtId="0" fontId="41" fillId="0" borderId="0" xfId="0" applyFont="1" applyAlignment="1">
      <alignment wrapText="1"/>
    </xf>
    <xf numFmtId="0" fontId="40" fillId="0" borderId="0" xfId="0" applyFont="1" applyFill="1" applyBorder="1" applyAlignment="1">
      <alignment wrapText="1"/>
    </xf>
    <xf numFmtId="0" fontId="41" fillId="0" borderId="0" xfId="0" applyFont="1" applyFill="1" applyBorder="1" applyAlignment="1">
      <alignment horizontal="left" wrapText="1"/>
    </xf>
    <xf numFmtId="0" fontId="40" fillId="0" borderId="0" xfId="0" applyFont="1" applyAlignment="1">
      <alignment wrapText="1"/>
    </xf>
    <xf numFmtId="0" fontId="41" fillId="0" borderId="0" xfId="0" applyFont="1" applyFill="1" applyAlignment="1">
      <alignment horizontal="left" wrapText="1"/>
    </xf>
    <xf numFmtId="0" fontId="85" fillId="0" borderId="0" xfId="0" applyFont="1"/>
    <xf numFmtId="0" fontId="40" fillId="0" borderId="0" xfId="722" applyFont="1" applyFill="1" applyAlignment="1">
      <alignment horizontal="left" wrapText="1"/>
    </xf>
    <xf numFmtId="0" fontId="41" fillId="9" borderId="0" xfId="722" applyFont="1" applyFill="1"/>
    <xf numFmtId="0" fontId="73" fillId="0" borderId="2" xfId="722" applyFont="1" applyFill="1" applyBorder="1" applyAlignment="1">
      <alignment horizontal="center" vertical="center"/>
    </xf>
    <xf numFmtId="0" fontId="73" fillId="0" borderId="6" xfId="722" applyFont="1" applyFill="1" applyBorder="1" applyAlignment="1">
      <alignment horizontal="center" vertical="center"/>
    </xf>
    <xf numFmtId="49" fontId="73" fillId="0" borderId="6" xfId="722" quotePrefix="1" applyNumberFormat="1" applyFont="1" applyFill="1" applyBorder="1" applyAlignment="1">
      <alignment horizontal="center" vertical="center"/>
    </xf>
    <xf numFmtId="0" fontId="73" fillId="0" borderId="6" xfId="722" quotePrefix="1" applyFont="1" applyFill="1" applyBorder="1" applyAlignment="1">
      <alignment horizontal="center" vertical="center"/>
    </xf>
    <xf numFmtId="0" fontId="73" fillId="0" borderId="9" xfId="722" applyFont="1" applyFill="1" applyBorder="1" applyAlignment="1">
      <alignment horizontal="center" vertical="center"/>
    </xf>
    <xf numFmtId="0" fontId="73" fillId="0" borderId="9" xfId="722" quotePrefix="1" applyFont="1" applyFill="1" applyBorder="1" applyAlignment="1">
      <alignment horizontal="center" vertical="center"/>
    </xf>
    <xf numFmtId="0" fontId="73" fillId="0" borderId="2" xfId="722" quotePrefix="1" applyFont="1" applyFill="1" applyBorder="1" applyAlignment="1">
      <alignment horizontal="center" vertical="center"/>
    </xf>
    <xf numFmtId="0" fontId="40" fillId="0" borderId="8" xfId="722" applyFont="1" applyBorder="1" applyAlignment="1"/>
    <xf numFmtId="0" fontId="73" fillId="0" borderId="6" xfId="722" applyFont="1" applyFill="1" applyBorder="1" applyAlignment="1">
      <alignment horizontal="right" vertical="center"/>
    </xf>
    <xf numFmtId="0" fontId="73" fillId="0" borderId="6" xfId="722" quotePrefix="1" applyFont="1" applyFill="1" applyBorder="1" applyAlignment="1">
      <alignment horizontal="right" vertical="center"/>
    </xf>
    <xf numFmtId="14" fontId="65" fillId="0" borderId="0" xfId="722" applyNumberFormat="1" applyFont="1" applyAlignment="1">
      <alignment wrapText="1"/>
    </xf>
    <xf numFmtId="0" fontId="75" fillId="0" borderId="0" xfId="722" applyFont="1"/>
    <xf numFmtId="49" fontId="80" fillId="0" borderId="5" xfId="722" quotePrefix="1" applyNumberFormat="1" applyFont="1" applyFill="1" applyBorder="1" applyAlignment="1">
      <alignment horizontal="right" vertical="center"/>
    </xf>
    <xf numFmtId="49" fontId="80" fillId="0" borderId="0" xfId="722" quotePrefix="1" applyNumberFormat="1" applyFont="1" applyFill="1" applyBorder="1" applyAlignment="1">
      <alignment horizontal="right" vertical="center"/>
    </xf>
    <xf numFmtId="49" fontId="80" fillId="0" borderId="0" xfId="722" applyNumberFormat="1" applyFont="1" applyFill="1" applyBorder="1" applyAlignment="1">
      <alignment horizontal="right" vertical="center"/>
    </xf>
    <xf numFmtId="3" fontId="80" fillId="20" borderId="0" xfId="61" applyNumberFormat="1" applyFont="1" applyFill="1" applyBorder="1" applyAlignment="1">
      <alignment horizontal="right" vertical="center"/>
    </xf>
    <xf numFmtId="1" fontId="80" fillId="7" borderId="0" xfId="61" quotePrefix="1" applyNumberFormat="1" applyFont="1" applyFill="1" applyBorder="1" applyAlignment="1">
      <alignment horizontal="right" vertical="center"/>
    </xf>
    <xf numFmtId="49" fontId="80" fillId="7" borderId="0" xfId="722" quotePrefix="1" applyNumberFormat="1" applyFont="1" applyFill="1" applyBorder="1" applyAlignment="1">
      <alignment horizontal="right" vertical="center"/>
    </xf>
    <xf numFmtId="49" fontId="80" fillId="8" borderId="0" xfId="722" quotePrefix="1" applyNumberFormat="1" applyFont="1" applyFill="1" applyBorder="1" applyAlignment="1">
      <alignment horizontal="right" vertical="center"/>
    </xf>
    <xf numFmtId="49" fontId="80" fillId="7" borderId="0" xfId="722" applyNumberFormat="1" applyFont="1" applyFill="1" applyBorder="1" applyAlignment="1">
      <alignment horizontal="right" vertical="center"/>
    </xf>
    <xf numFmtId="49" fontId="80" fillId="0" borderId="5" xfId="722" applyNumberFormat="1" applyFont="1" applyFill="1" applyBorder="1" applyAlignment="1">
      <alignment horizontal="right" vertical="center"/>
    </xf>
    <xf numFmtId="3" fontId="80" fillId="21" borderId="0" xfId="61" quotePrefix="1" applyNumberFormat="1" applyFont="1" applyFill="1" applyBorder="1" applyAlignment="1">
      <alignment horizontal="right" vertical="center"/>
    </xf>
    <xf numFmtId="3" fontId="80" fillId="20" borderId="0" xfId="61" quotePrefix="1" applyNumberFormat="1" applyFont="1" applyFill="1" applyBorder="1" applyAlignment="1">
      <alignment horizontal="right" vertical="center"/>
    </xf>
    <xf numFmtId="49" fontId="80" fillId="20" borderId="0" xfId="722" quotePrefix="1" applyNumberFormat="1" applyFont="1" applyFill="1" applyBorder="1" applyAlignment="1">
      <alignment horizontal="right" vertical="center"/>
    </xf>
    <xf numFmtId="1" fontId="80" fillId="20" borderId="0" xfId="722" quotePrefix="1" applyNumberFormat="1" applyFont="1" applyFill="1" applyBorder="1" applyAlignment="1">
      <alignment horizontal="right" vertical="center"/>
    </xf>
    <xf numFmtId="1" fontId="80" fillId="7" borderId="0" xfId="722" applyNumberFormat="1" applyFont="1" applyFill="1" applyBorder="1" applyAlignment="1">
      <alignment horizontal="right" vertical="center"/>
    </xf>
    <xf numFmtId="1" fontId="80" fillId="7" borderId="0" xfId="722" quotePrefix="1" applyNumberFormat="1" applyFont="1" applyFill="1" applyBorder="1" applyAlignment="1">
      <alignment horizontal="right" vertical="center"/>
    </xf>
    <xf numFmtId="49" fontId="80" fillId="0" borderId="8" xfId="722" quotePrefix="1" applyNumberFormat="1" applyFont="1" applyFill="1" applyBorder="1" applyAlignment="1">
      <alignment horizontal="right" vertical="center"/>
    </xf>
    <xf numFmtId="49" fontId="80" fillId="0" borderId="10" xfId="722" quotePrefix="1" applyNumberFormat="1" applyFont="1" applyFill="1" applyBorder="1" applyAlignment="1">
      <alignment horizontal="right" vertical="center"/>
    </xf>
    <xf numFmtId="49" fontId="80" fillId="0" borderId="10" xfId="722" applyNumberFormat="1" applyFont="1" applyFill="1" applyBorder="1" applyAlignment="1">
      <alignment horizontal="right" vertical="center"/>
    </xf>
    <xf numFmtId="0" fontId="80" fillId="0" borderId="0" xfId="722" applyFont="1" applyFill="1" applyBorder="1" applyAlignment="1">
      <alignment horizontal="left" vertical="center"/>
    </xf>
    <xf numFmtId="0" fontId="80" fillId="0" borderId="0" xfId="722" applyFont="1" applyFill="1" applyBorder="1" applyAlignment="1">
      <alignment horizontal="center" vertical="center"/>
    </xf>
    <xf numFmtId="0" fontId="80" fillId="0" borderId="0" xfId="722" quotePrefix="1" applyFont="1" applyFill="1" applyBorder="1" applyAlignment="1">
      <alignment horizontal="center" vertical="center"/>
    </xf>
    <xf numFmtId="0" fontId="80" fillId="7" borderId="0" xfId="722" quotePrefix="1" applyFont="1" applyFill="1" applyBorder="1" applyAlignment="1">
      <alignment horizontal="right" vertical="center"/>
    </xf>
    <xf numFmtId="0" fontId="80" fillId="0" borderId="0" xfId="722" quotePrefix="1" applyFont="1" applyFill="1" applyBorder="1" applyAlignment="1">
      <alignment horizontal="right" vertical="center"/>
    </xf>
    <xf numFmtId="0" fontId="80" fillId="7" borderId="0" xfId="722" applyFont="1" applyFill="1" applyBorder="1" applyAlignment="1">
      <alignment horizontal="right" vertical="center"/>
    </xf>
    <xf numFmtId="1" fontId="80" fillId="6" borderId="0" xfId="722" applyNumberFormat="1" applyFont="1" applyFill="1" applyBorder="1" applyAlignment="1">
      <alignment horizontal="right" vertical="center"/>
    </xf>
    <xf numFmtId="0" fontId="80" fillId="0" borderId="0" xfId="722" applyFont="1" applyFill="1" applyBorder="1" applyAlignment="1">
      <alignment horizontal="right" vertical="center"/>
    </xf>
    <xf numFmtId="181" fontId="80" fillId="20" borderId="0" xfId="61" applyNumberFormat="1" applyFont="1" applyFill="1" applyBorder="1" applyAlignment="1">
      <alignment horizontal="right" vertical="center"/>
    </xf>
    <xf numFmtId="0" fontId="80" fillId="0" borderId="10" xfId="722" applyFont="1" applyFill="1" applyBorder="1" applyAlignment="1">
      <alignment horizontal="center" vertical="center"/>
    </xf>
    <xf numFmtId="0" fontId="80" fillId="8" borderId="0" xfId="722" quotePrefix="1" applyFont="1" applyFill="1" applyBorder="1" applyAlignment="1">
      <alignment horizontal="right" vertical="center"/>
    </xf>
    <xf numFmtId="0" fontId="80" fillId="0" borderId="10" xfId="722" quotePrefix="1" applyFont="1" applyFill="1" applyBorder="1" applyAlignment="1">
      <alignment horizontal="center" vertical="center"/>
    </xf>
    <xf numFmtId="0" fontId="80" fillId="0" borderId="10" xfId="722" applyFont="1" applyFill="1" applyBorder="1" applyAlignment="1">
      <alignment horizontal="right" vertical="center"/>
    </xf>
    <xf numFmtId="0" fontId="80" fillId="7" borderId="10" xfId="722" applyFont="1" applyFill="1" applyBorder="1" applyAlignment="1">
      <alignment horizontal="right" vertical="center"/>
    </xf>
    <xf numFmtId="0" fontId="73" fillId="2" borderId="6" xfId="722" applyNumberFormat="1" applyFont="1" applyFill="1" applyBorder="1" applyAlignment="1">
      <alignment horizontal="left"/>
    </xf>
    <xf numFmtId="0" fontId="73" fillId="2" borderId="6" xfId="722" applyFont="1" applyFill="1" applyBorder="1" applyAlignment="1">
      <alignment horizontal="left"/>
    </xf>
    <xf numFmtId="0" fontId="77" fillId="0" borderId="1" xfId="722" applyFont="1" applyFill="1" applyBorder="1" applyAlignment="1">
      <alignment wrapText="1"/>
    </xf>
    <xf numFmtId="0" fontId="78" fillId="0" borderId="2" xfId="722" applyFont="1" applyFill="1" applyBorder="1" applyAlignment="1">
      <alignment horizontal="left" wrapText="1"/>
    </xf>
    <xf numFmtId="0" fontId="79" fillId="0" borderId="23" xfId="1" applyFont="1" applyBorder="1" applyAlignment="1" applyProtection="1">
      <alignment wrapText="1"/>
    </xf>
    <xf numFmtId="0" fontId="79" fillId="0" borderId="24" xfId="1" applyFont="1" applyBorder="1" applyAlignment="1" applyProtection="1">
      <alignment wrapText="1"/>
    </xf>
    <xf numFmtId="0" fontId="79" fillId="0" borderId="8" xfId="1" applyFont="1" applyBorder="1" applyAlignment="1" applyProtection="1">
      <alignment wrapText="1"/>
    </xf>
    <xf numFmtId="0" fontId="79" fillId="0" borderId="10" xfId="1" applyFont="1" applyBorder="1" applyAlignment="1" applyProtection="1">
      <alignment wrapText="1"/>
    </xf>
    <xf numFmtId="0" fontId="79" fillId="0" borderId="11" xfId="1" applyFont="1" applyBorder="1" applyAlignment="1" applyProtection="1">
      <alignment wrapText="1"/>
    </xf>
    <xf numFmtId="0" fontId="79" fillId="0" borderId="25" xfId="1" applyFont="1" applyFill="1" applyBorder="1" applyAlignment="1" applyProtection="1">
      <alignment horizontal="center" vertical="center" wrapText="1"/>
    </xf>
    <xf numFmtId="0" fontId="77" fillId="0" borderId="0" xfId="722" applyFont="1" applyAlignment="1">
      <alignment wrapText="1"/>
    </xf>
    <xf numFmtId="165" fontId="80" fillId="7" borderId="0" xfId="722" quotePrefix="1" applyNumberFormat="1" applyFont="1" applyFill="1" applyBorder="1" applyAlignment="1">
      <alignment horizontal="right" vertical="center"/>
    </xf>
    <xf numFmtId="165" fontId="80" fillId="7" borderId="0" xfId="722" applyNumberFormat="1" applyFont="1" applyFill="1" applyBorder="1" applyAlignment="1">
      <alignment horizontal="right" vertical="center"/>
    </xf>
    <xf numFmtId="0" fontId="72" fillId="0" borderId="0" xfId="7" applyFont="1"/>
    <xf numFmtId="0" fontId="72" fillId="0" borderId="0" xfId="7" applyFont="1" applyFill="1"/>
    <xf numFmtId="0" fontId="68" fillId="0" borderId="0" xfId="7" applyFont="1"/>
    <xf numFmtId="0" fontId="68" fillId="0" borderId="0" xfId="7" applyFont="1" applyFill="1"/>
    <xf numFmtId="0" fontId="68" fillId="0" borderId="0" xfId="7" applyFont="1" applyAlignment="1">
      <alignment horizontal="right"/>
    </xf>
    <xf numFmtId="0" fontId="40" fillId="0" borderId="0" xfId="7" applyFont="1" applyAlignment="1">
      <alignment vertical="top"/>
    </xf>
    <xf numFmtId="0" fontId="76" fillId="0" borderId="0" xfId="722" applyFont="1" applyBorder="1" applyAlignment="1"/>
    <xf numFmtId="0" fontId="86" fillId="0" borderId="0" xfId="722" applyFont="1" applyBorder="1" applyAlignment="1"/>
    <xf numFmtId="2" fontId="86" fillId="0" borderId="0" xfId="722" applyNumberFormat="1" applyFont="1" applyBorder="1" applyAlignment="1"/>
    <xf numFmtId="0" fontId="77" fillId="0" borderId="0" xfId="7" applyFont="1" applyFill="1" applyAlignment="1">
      <alignment wrapText="1"/>
    </xf>
    <xf numFmtId="0" fontId="73" fillId="0" borderId="3" xfId="7" quotePrefix="1" applyNumberFormat="1" applyFont="1" applyFill="1" applyBorder="1" applyAlignment="1">
      <alignment horizontal="center" vertical="center"/>
    </xf>
    <xf numFmtId="0" fontId="73" fillId="0" borderId="3" xfId="722" applyNumberFormat="1" applyFont="1" applyFill="1" applyBorder="1" applyAlignment="1">
      <alignment horizontal="center" vertical="center"/>
    </xf>
    <xf numFmtId="0" fontId="73" fillId="0" borderId="5" xfId="7" applyNumberFormat="1" applyFont="1" applyFill="1" applyBorder="1" applyAlignment="1">
      <alignment horizontal="center" vertical="center"/>
    </xf>
    <xf numFmtId="0" fontId="73" fillId="0" borderId="5" xfId="7" quotePrefix="1" applyNumberFormat="1" applyFont="1" applyFill="1" applyBorder="1" applyAlignment="1">
      <alignment horizontal="center" vertical="center"/>
    </xf>
    <xf numFmtId="0" fontId="73" fillId="0" borderId="0" xfId="7" quotePrefix="1" applyNumberFormat="1" applyFont="1" applyFill="1" applyBorder="1" applyAlignment="1">
      <alignment horizontal="center" vertical="center"/>
    </xf>
    <xf numFmtId="0" fontId="73" fillId="0" borderId="0" xfId="722" quotePrefix="1" applyNumberFormat="1" applyFont="1" applyFill="1" applyBorder="1" applyAlignment="1">
      <alignment horizontal="center" vertical="center"/>
    </xf>
    <xf numFmtId="0" fontId="73" fillId="20" borderId="0" xfId="722" applyNumberFormat="1" applyFont="1" applyFill="1" applyBorder="1" applyAlignment="1">
      <alignment horizontal="center" vertical="center"/>
    </xf>
    <xf numFmtId="0" fontId="73" fillId="7" borderId="0" xfId="722" quotePrefix="1" applyNumberFormat="1" applyFont="1" applyFill="1" applyBorder="1" applyAlignment="1">
      <alignment horizontal="center" vertical="center"/>
    </xf>
    <xf numFmtId="0" fontId="73" fillId="8" borderId="0" xfId="722" quotePrefix="1" applyNumberFormat="1" applyFont="1" applyFill="1" applyBorder="1" applyAlignment="1">
      <alignment horizontal="center" vertical="center"/>
    </xf>
    <xf numFmtId="0" fontId="73" fillId="7" borderId="0" xfId="722" applyNumberFormat="1" applyFont="1" applyFill="1" applyBorder="1" applyAlignment="1">
      <alignment horizontal="center" vertical="center"/>
    </xf>
    <xf numFmtId="0" fontId="73" fillId="7" borderId="7" xfId="722" applyNumberFormat="1" applyFont="1" applyFill="1" applyBorder="1" applyAlignment="1">
      <alignment horizontal="center" vertical="center"/>
    </xf>
    <xf numFmtId="0" fontId="73" fillId="0" borderId="0" xfId="722" applyNumberFormat="1" applyFont="1" applyFill="1" applyBorder="1" applyAlignment="1">
      <alignment horizontal="center" vertical="center"/>
    </xf>
    <xf numFmtId="0" fontId="73" fillId="0" borderId="7" xfId="722" applyNumberFormat="1" applyFont="1" applyFill="1" applyBorder="1" applyAlignment="1">
      <alignment horizontal="center" vertical="center"/>
    </xf>
    <xf numFmtId="2" fontId="73" fillId="6" borderId="0" xfId="7" quotePrefix="1" applyNumberFormat="1" applyFont="1" applyFill="1" applyBorder="1" applyAlignment="1">
      <alignment horizontal="center" vertical="center"/>
    </xf>
    <xf numFmtId="0" fontId="73" fillId="6" borderId="0" xfId="7" quotePrefix="1" applyNumberFormat="1" applyFont="1" applyFill="1" applyBorder="1" applyAlignment="1">
      <alignment horizontal="center" vertical="center"/>
    </xf>
    <xf numFmtId="2" fontId="73" fillId="6" borderId="0" xfId="722" quotePrefix="1" applyNumberFormat="1" applyFont="1" applyFill="1" applyBorder="1" applyAlignment="1">
      <alignment horizontal="center" vertical="center"/>
    </xf>
    <xf numFmtId="2" fontId="73" fillId="7" borderId="0" xfId="722" quotePrefix="1" applyNumberFormat="1" applyFont="1" applyFill="1" applyBorder="1" applyAlignment="1">
      <alignment horizontal="center" vertical="center"/>
    </xf>
    <xf numFmtId="2" fontId="73" fillId="7" borderId="0" xfId="722" applyNumberFormat="1" applyFont="1" applyFill="1" applyBorder="1" applyAlignment="1">
      <alignment horizontal="center" vertical="center"/>
    </xf>
    <xf numFmtId="0" fontId="73" fillId="20" borderId="0" xfId="722" quotePrefix="1" applyNumberFormat="1" applyFont="1" applyFill="1" applyBorder="1" applyAlignment="1">
      <alignment horizontal="center" vertical="center"/>
    </xf>
    <xf numFmtId="2" fontId="73" fillId="20" borderId="0" xfId="722" applyNumberFormat="1" applyFont="1" applyFill="1" applyBorder="1" applyAlignment="1">
      <alignment horizontal="center" vertical="center"/>
    </xf>
    <xf numFmtId="0" fontId="73" fillId="0" borderId="10" xfId="7" quotePrefix="1" applyNumberFormat="1" applyFont="1" applyFill="1" applyBorder="1" applyAlignment="1">
      <alignment horizontal="center" vertical="center"/>
    </xf>
    <xf numFmtId="0" fontId="73" fillId="0" borderId="10" xfId="722" quotePrefix="1" applyNumberFormat="1" applyFont="1" applyFill="1" applyBorder="1" applyAlignment="1">
      <alignment horizontal="center" vertical="center"/>
    </xf>
    <xf numFmtId="0" fontId="73" fillId="0" borderId="10" xfId="722" applyNumberFormat="1" applyFont="1" applyFill="1" applyBorder="1" applyAlignment="1">
      <alignment horizontal="center" vertical="center"/>
    </xf>
    <xf numFmtId="0" fontId="73" fillId="0" borderId="11" xfId="722" applyNumberFormat="1" applyFont="1" applyFill="1" applyBorder="1" applyAlignment="1">
      <alignment horizontal="center" vertical="center"/>
    </xf>
    <xf numFmtId="0" fontId="73" fillId="0" borderId="0" xfId="7" applyNumberFormat="1" applyFont="1" applyFill="1" applyBorder="1" applyAlignment="1">
      <alignment horizontal="center" vertical="center"/>
    </xf>
    <xf numFmtId="0" fontId="73" fillId="0" borderId="2" xfId="7" applyNumberFormat="1" applyFont="1" applyFill="1" applyBorder="1" applyAlignment="1">
      <alignment horizontal="center" vertical="center"/>
    </xf>
    <xf numFmtId="0" fontId="73" fillId="0" borderId="3" xfId="7" applyNumberFormat="1" applyFont="1" applyFill="1" applyBorder="1" applyAlignment="1">
      <alignment horizontal="center" vertical="center"/>
    </xf>
    <xf numFmtId="0" fontId="73" fillId="0" borderId="4" xfId="722" applyNumberFormat="1" applyFont="1" applyFill="1" applyBorder="1" applyAlignment="1">
      <alignment horizontal="center" vertical="center"/>
    </xf>
    <xf numFmtId="0" fontId="73" fillId="0" borderId="6" xfId="7" applyNumberFormat="1" applyFont="1" applyFill="1" applyBorder="1" applyAlignment="1">
      <alignment horizontal="center" vertical="center"/>
    </xf>
    <xf numFmtId="0" fontId="73" fillId="6" borderId="6" xfId="7" applyNumberFormat="1" applyFont="1" applyFill="1" applyBorder="1" applyAlignment="1">
      <alignment horizontal="center" vertical="center"/>
    </xf>
    <xf numFmtId="0" fontId="73" fillId="6" borderId="0" xfId="7" applyNumberFormat="1" applyFont="1" applyFill="1" applyBorder="1" applyAlignment="1">
      <alignment horizontal="center" vertical="center"/>
    </xf>
    <xf numFmtId="0" fontId="73" fillId="6" borderId="0" xfId="722" applyNumberFormat="1" applyFont="1" applyFill="1" applyBorder="1" applyAlignment="1">
      <alignment horizontal="center" vertical="center"/>
    </xf>
    <xf numFmtId="2" fontId="73" fillId="6" borderId="6" xfId="7" applyNumberFormat="1" applyFont="1" applyFill="1" applyBorder="1" applyAlignment="1">
      <alignment horizontal="center" vertical="center"/>
    </xf>
    <xf numFmtId="0" fontId="73" fillId="0" borderId="9" xfId="7" applyNumberFormat="1" applyFont="1" applyFill="1" applyBorder="1" applyAlignment="1">
      <alignment horizontal="center" vertical="center"/>
    </xf>
    <xf numFmtId="0" fontId="73" fillId="0" borderId="10" xfId="7" applyNumberFormat="1" applyFont="1" applyFill="1" applyBorder="1" applyAlignment="1">
      <alignment horizontal="center" vertical="center"/>
    </xf>
    <xf numFmtId="0" fontId="73" fillId="0" borderId="10" xfId="7" applyNumberFormat="1" applyFont="1" applyFill="1" applyBorder="1" applyAlignment="1">
      <alignment horizontal="left" vertical="center"/>
    </xf>
    <xf numFmtId="0" fontId="73" fillId="0" borderId="10" xfId="722" applyNumberFormat="1" applyFont="1" applyFill="1" applyBorder="1" applyAlignment="1">
      <alignment horizontal="left" vertical="center"/>
    </xf>
    <xf numFmtId="0" fontId="71" fillId="0" borderId="0" xfId="7" applyFont="1"/>
    <xf numFmtId="2" fontId="73" fillId="6" borderId="0" xfId="722" applyNumberFormat="1" applyFont="1" applyFill="1" applyBorder="1" applyAlignment="1">
      <alignment horizontal="center" vertical="center"/>
    </xf>
    <xf numFmtId="2" fontId="73" fillId="6" borderId="0" xfId="7" applyNumberFormat="1" applyFont="1" applyFill="1" applyBorder="1" applyAlignment="1">
      <alignment horizontal="center" vertical="center"/>
    </xf>
    <xf numFmtId="3" fontId="80" fillId="0" borderId="5" xfId="722" quotePrefix="1" applyNumberFormat="1" applyFont="1" applyFill="1" applyBorder="1" applyAlignment="1">
      <alignment horizontal="right" vertical="center"/>
    </xf>
    <xf numFmtId="1" fontId="80" fillId="0" borderId="0" xfId="722" quotePrefix="1" applyNumberFormat="1" applyFont="1" applyFill="1" applyBorder="1" applyAlignment="1">
      <alignment horizontal="right" vertical="center"/>
    </xf>
    <xf numFmtId="1" fontId="80" fillId="0" borderId="0" xfId="722" applyNumberFormat="1" applyFont="1" applyFill="1" applyBorder="1" applyAlignment="1">
      <alignment horizontal="right" vertical="center"/>
    </xf>
    <xf numFmtId="0" fontId="73" fillId="12" borderId="6" xfId="722" applyNumberFormat="1" applyFont="1" applyFill="1" applyBorder="1" applyAlignment="1">
      <alignment horizontal="left" wrapText="1"/>
    </xf>
    <xf numFmtId="2" fontId="73" fillId="0" borderId="0" xfId="722" quotePrefix="1" applyNumberFormat="1" applyFont="1" applyFill="1" applyBorder="1" applyAlignment="1">
      <alignment horizontal="center" vertical="center"/>
    </xf>
    <xf numFmtId="2" fontId="73" fillId="0" borderId="0" xfId="722" applyNumberFormat="1" applyFont="1" applyFill="1" applyBorder="1" applyAlignment="1">
      <alignment horizontal="center" vertical="center"/>
    </xf>
    <xf numFmtId="0" fontId="73" fillId="2" borderId="6" xfId="722" applyFont="1" applyFill="1" applyBorder="1" applyAlignment="1">
      <alignment horizontal="left" vertical="center" wrapText="1"/>
    </xf>
    <xf numFmtId="2" fontId="73" fillId="21" borderId="6" xfId="7" applyNumberFormat="1" applyFont="1" applyFill="1" applyBorder="1" applyAlignment="1">
      <alignment horizontal="center" vertical="center"/>
    </xf>
    <xf numFmtId="2" fontId="73" fillId="21" borderId="0" xfId="7" quotePrefix="1" applyNumberFormat="1" applyFont="1" applyFill="1" applyBorder="1" applyAlignment="1">
      <alignment horizontal="center" vertical="center"/>
    </xf>
    <xf numFmtId="0" fontId="15" fillId="0" borderId="20" xfId="7" applyFont="1" applyFill="1" applyBorder="1" applyAlignment="1">
      <alignment vertical="top" wrapText="1"/>
    </xf>
    <xf numFmtId="0" fontId="80" fillId="0" borderId="2" xfId="0" applyFont="1" applyBorder="1" applyAlignment="1">
      <alignment horizontal="center" vertical="center" wrapText="1"/>
    </xf>
    <xf numFmtId="0" fontId="80" fillId="0" borderId="3" xfId="7" quotePrefix="1" applyFont="1" applyFill="1" applyBorder="1" applyAlignment="1">
      <alignment horizontal="center" vertical="center" wrapText="1"/>
    </xf>
    <xf numFmtId="0" fontId="80" fillId="0" borderId="6" xfId="0" applyFont="1" applyBorder="1" applyAlignment="1">
      <alignment horizontal="center" vertical="center" wrapText="1"/>
    </xf>
    <xf numFmtId="0" fontId="80" fillId="0" borderId="0" xfId="7" quotePrefix="1" applyFont="1" applyFill="1" applyBorder="1" applyAlignment="1">
      <alignment horizontal="center" vertical="center" wrapText="1"/>
    </xf>
    <xf numFmtId="0" fontId="80" fillId="0" borderId="0" xfId="7" quotePrefix="1" applyNumberFormat="1" applyFont="1" applyFill="1" applyBorder="1" applyAlignment="1">
      <alignment horizontal="center" vertical="center" wrapText="1"/>
    </xf>
    <xf numFmtId="0" fontId="80" fillId="8" borderId="6" xfId="0" applyFont="1" applyFill="1" applyBorder="1" applyAlignment="1">
      <alignment horizontal="center" vertical="center" wrapText="1"/>
    </xf>
    <xf numFmtId="0" fontId="80" fillId="8" borderId="0" xfId="7" quotePrefix="1" applyNumberFormat="1" applyFont="1" applyFill="1" applyBorder="1" applyAlignment="1">
      <alignment horizontal="center" vertical="center" wrapText="1"/>
    </xf>
    <xf numFmtId="0" fontId="80" fillId="0" borderId="0" xfId="7" applyNumberFormat="1" applyFont="1" applyFill="1" applyBorder="1" applyAlignment="1">
      <alignment horizontal="center" vertical="center" wrapText="1"/>
    </xf>
    <xf numFmtId="0" fontId="7" fillId="0" borderId="18" xfId="7" applyBorder="1" applyAlignment="1">
      <alignment vertical="top" wrapText="1"/>
    </xf>
    <xf numFmtId="0" fontId="80" fillId="21" borderId="0" xfId="7" quotePrefix="1" applyNumberFormat="1" applyFont="1" applyFill="1" applyBorder="1" applyAlignment="1">
      <alignment horizontal="center" vertical="center"/>
    </xf>
    <xf numFmtId="0" fontId="80" fillId="0" borderId="10" xfId="7" quotePrefix="1" applyNumberFormat="1" applyFont="1" applyFill="1" applyBorder="1" applyAlignment="1">
      <alignment horizontal="center" vertical="center" wrapText="1"/>
    </xf>
    <xf numFmtId="0" fontId="7" fillId="0" borderId="0" xfId="0" applyFont="1" applyFill="1" applyAlignment="1">
      <alignment wrapText="1"/>
    </xf>
    <xf numFmtId="0" fontId="80" fillId="21" borderId="6" xfId="0" applyFont="1" applyFill="1" applyBorder="1" applyAlignment="1">
      <alignment horizontal="center" vertical="center" wrapText="1"/>
    </xf>
    <xf numFmtId="0" fontId="80" fillId="21" borderId="0" xfId="7" applyNumberFormat="1" applyFont="1" applyFill="1" applyBorder="1" applyAlignment="1">
      <alignment horizontal="center" vertical="center" wrapText="1"/>
    </xf>
    <xf numFmtId="0" fontId="80" fillId="21" borderId="0" xfId="7" quotePrefix="1" applyNumberFormat="1" applyFont="1" applyFill="1" applyBorder="1" applyAlignment="1">
      <alignment horizontal="center" vertical="center" wrapText="1"/>
    </xf>
    <xf numFmtId="0" fontId="80" fillId="6" borderId="0" xfId="7" quotePrefix="1" applyNumberFormat="1" applyFont="1" applyFill="1" applyBorder="1" applyAlignment="1">
      <alignment horizontal="center" vertical="center" wrapText="1"/>
    </xf>
    <xf numFmtId="0" fontId="80" fillId="6" borderId="6" xfId="0" applyFont="1" applyFill="1" applyBorder="1" applyAlignment="1">
      <alignment horizontal="center" vertical="center" wrapText="1"/>
    </xf>
    <xf numFmtId="0" fontId="80" fillId="0" borderId="6" xfId="0" applyFont="1" applyFill="1" applyBorder="1" applyAlignment="1">
      <alignment horizontal="center" vertical="center" wrapText="1"/>
    </xf>
    <xf numFmtId="0" fontId="80" fillId="0" borderId="9" xfId="0" applyFont="1" applyBorder="1" applyAlignment="1">
      <alignment horizontal="center" vertical="center" wrapText="1"/>
    </xf>
    <xf numFmtId="0" fontId="80" fillId="0" borderId="3" xfId="7" quotePrefix="1" applyNumberFormat="1" applyFont="1" applyFill="1" applyBorder="1" applyAlignment="1">
      <alignment horizontal="center" vertical="center" wrapText="1"/>
    </xf>
    <xf numFmtId="0" fontId="80" fillId="21" borderId="6" xfId="7" applyNumberFormat="1" applyFont="1" applyFill="1" applyBorder="1" applyAlignment="1">
      <alignment horizontal="center" vertical="center" wrapText="1"/>
    </xf>
    <xf numFmtId="0" fontId="80" fillId="6" borderId="0" xfId="7" applyNumberFormat="1" applyFont="1" applyFill="1" applyBorder="1" applyAlignment="1">
      <alignment horizontal="center" vertical="center" wrapText="1"/>
    </xf>
    <xf numFmtId="0" fontId="80" fillId="6" borderId="6" xfId="7" quotePrefix="1" applyNumberFormat="1" applyFont="1" applyFill="1" applyBorder="1" applyAlignment="1">
      <alignment horizontal="center" vertical="center" wrapText="1"/>
    </xf>
    <xf numFmtId="0" fontId="80" fillId="0" borderId="6" xfId="7" quotePrefix="1" applyNumberFormat="1" applyFont="1" applyFill="1" applyBorder="1" applyAlignment="1">
      <alignment horizontal="center" vertical="center" wrapText="1"/>
    </xf>
    <xf numFmtId="0" fontId="80" fillId="21" borderId="6" xfId="7" quotePrefix="1" applyNumberFormat="1" applyFont="1" applyFill="1" applyBorder="1" applyAlignment="1">
      <alignment horizontal="center" vertical="center" wrapText="1"/>
    </xf>
    <xf numFmtId="0" fontId="80" fillId="0" borderId="9" xfId="7" quotePrefix="1" applyNumberFormat="1" applyFont="1" applyFill="1" applyBorder="1" applyAlignment="1">
      <alignment horizontal="center" vertical="center" wrapText="1"/>
    </xf>
    <xf numFmtId="0" fontId="80" fillId="0" borderId="10" xfId="7" applyNumberFormat="1" applyFont="1" applyFill="1" applyBorder="1" applyAlignment="1">
      <alignment horizontal="center" vertical="center" wrapText="1"/>
    </xf>
    <xf numFmtId="0" fontId="80" fillId="6" borderId="6" xfId="7" applyNumberFormat="1" applyFont="1" applyFill="1" applyBorder="1" applyAlignment="1">
      <alignment horizontal="center" vertical="center" wrapText="1"/>
    </xf>
    <xf numFmtId="0" fontId="80" fillId="21" borderId="2" xfId="7" applyNumberFormat="1" applyFont="1" applyFill="1" applyBorder="1" applyAlignment="1">
      <alignment horizontal="center" vertical="center" wrapText="1"/>
    </xf>
    <xf numFmtId="0" fontId="80" fillId="6" borderId="3" xfId="7" quotePrefix="1" applyNumberFormat="1" applyFont="1" applyFill="1" applyBorder="1" applyAlignment="1">
      <alignment horizontal="center" vertical="center" wrapText="1"/>
    </xf>
    <xf numFmtId="0" fontId="80" fillId="0" borderId="3" xfId="7" quotePrefix="1" applyNumberFormat="1" applyFont="1" applyFill="1" applyBorder="1" applyAlignment="1">
      <alignment horizontal="center" vertical="center"/>
    </xf>
    <xf numFmtId="0" fontId="80" fillId="20" borderId="0" xfId="7" quotePrefix="1" applyNumberFormat="1" applyFont="1" applyFill="1" applyBorder="1" applyAlignment="1">
      <alignment horizontal="center" vertical="center" wrapText="1"/>
    </xf>
    <xf numFmtId="0" fontId="80" fillId="7" borderId="0" xfId="7" quotePrefix="1" applyNumberFormat="1" applyFont="1" applyFill="1" applyBorder="1" applyAlignment="1">
      <alignment horizontal="center" vertical="center" wrapText="1"/>
    </xf>
    <xf numFmtId="0" fontId="80" fillId="6" borderId="9" xfId="7" applyNumberFormat="1" applyFont="1" applyFill="1" applyBorder="1" applyAlignment="1">
      <alignment horizontal="center" vertical="center" wrapText="1"/>
    </xf>
    <xf numFmtId="0" fontId="80" fillId="6" borderId="10" xfId="7" quotePrefix="1" applyNumberFormat="1" applyFont="1" applyFill="1" applyBorder="1" applyAlignment="1">
      <alignment horizontal="center" vertical="center" wrapText="1"/>
    </xf>
    <xf numFmtId="0" fontId="80" fillId="6" borderId="10" xfId="7" applyNumberFormat="1" applyFont="1" applyFill="1" applyBorder="1" applyAlignment="1">
      <alignment horizontal="center" vertical="center" wrapText="1"/>
    </xf>
    <xf numFmtId="0" fontId="84" fillId="0" borderId="0" xfId="7" applyFont="1" applyFill="1"/>
    <xf numFmtId="0" fontId="80" fillId="0" borderId="1" xfId="0" applyFont="1" applyBorder="1" applyAlignment="1">
      <alignment horizontal="center" vertical="center" wrapText="1"/>
    </xf>
    <xf numFmtId="0" fontId="80" fillId="0" borderId="5" xfId="0" applyFont="1" applyBorder="1" applyAlignment="1">
      <alignment horizontal="center" vertical="center" wrapText="1"/>
    </xf>
    <xf numFmtId="0" fontId="80" fillId="8" borderId="5" xfId="0" applyFont="1" applyFill="1" applyBorder="1" applyAlignment="1">
      <alignment horizontal="center" vertical="center" wrapText="1"/>
    </xf>
    <xf numFmtId="0" fontId="80" fillId="21" borderId="5" xfId="0" applyFont="1" applyFill="1" applyBorder="1" applyAlignment="1">
      <alignment horizontal="center" vertical="center" wrapText="1"/>
    </xf>
    <xf numFmtId="0" fontId="80" fillId="0" borderId="5" xfId="0" applyFont="1" applyFill="1" applyBorder="1" applyAlignment="1">
      <alignment horizontal="center" vertical="center" wrapText="1"/>
    </xf>
    <xf numFmtId="0" fontId="80" fillId="6" borderId="5" xfId="0" applyFont="1" applyFill="1" applyBorder="1" applyAlignment="1">
      <alignment horizontal="center" vertical="center" wrapText="1"/>
    </xf>
    <xf numFmtId="0" fontId="80" fillId="0" borderId="8" xfId="0" applyFont="1" applyBorder="1" applyAlignment="1">
      <alignment horizontal="center" vertical="center" wrapText="1"/>
    </xf>
    <xf numFmtId="0" fontId="80" fillId="0" borderId="5" xfId="7" applyNumberFormat="1" applyFont="1" applyFill="1" applyBorder="1" applyAlignment="1">
      <alignment horizontal="center" vertical="center"/>
    </xf>
    <xf numFmtId="0" fontId="80" fillId="0" borderId="1" xfId="7" applyNumberFormat="1" applyFont="1" applyFill="1" applyBorder="1" applyAlignment="1">
      <alignment horizontal="center" vertical="center" wrapText="1"/>
    </xf>
    <xf numFmtId="0" fontId="80" fillId="0" borderId="5" xfId="7" applyNumberFormat="1" applyFont="1" applyFill="1" applyBorder="1" applyAlignment="1">
      <alignment horizontal="center" vertical="center" wrapText="1"/>
    </xf>
    <xf numFmtId="0" fontId="80" fillId="0" borderId="5" xfId="7" quotePrefix="1" applyNumberFormat="1" applyFont="1" applyFill="1" applyBorder="1" applyAlignment="1">
      <alignment horizontal="center" vertical="center" wrapText="1"/>
    </xf>
    <xf numFmtId="0" fontId="80" fillId="6" borderId="5" xfId="7" quotePrefix="1" applyNumberFormat="1" applyFont="1" applyFill="1" applyBorder="1" applyAlignment="1">
      <alignment horizontal="center" vertical="center" wrapText="1"/>
    </xf>
    <xf numFmtId="0" fontId="80" fillId="21" borderId="5" xfId="7" quotePrefix="1" applyNumberFormat="1" applyFont="1" applyFill="1" applyBorder="1" applyAlignment="1">
      <alignment horizontal="center" vertical="center" wrapText="1"/>
    </xf>
    <xf numFmtId="0" fontId="80" fillId="0" borderId="8" xfId="7" quotePrefix="1" applyNumberFormat="1" applyFont="1" applyFill="1" applyBorder="1" applyAlignment="1">
      <alignment horizontal="center" vertical="center" wrapText="1"/>
    </xf>
    <xf numFmtId="0" fontId="80" fillId="0" borderId="8" xfId="7" applyNumberFormat="1" applyFont="1" applyFill="1" applyBorder="1" applyAlignment="1">
      <alignment horizontal="center" vertical="center"/>
    </xf>
    <xf numFmtId="0" fontId="80" fillId="6" borderId="5" xfId="7" applyNumberFormat="1" applyFont="1" applyFill="1" applyBorder="1" applyAlignment="1">
      <alignment horizontal="center" vertical="center" wrapText="1"/>
    </xf>
    <xf numFmtId="0" fontId="80" fillId="21" borderId="5" xfId="7" applyNumberFormat="1" applyFont="1" applyFill="1" applyBorder="1" applyAlignment="1">
      <alignment horizontal="center" vertical="center" wrapText="1"/>
    </xf>
    <xf numFmtId="0" fontId="80" fillId="6" borderId="5" xfId="7" applyNumberFormat="1" applyFont="1" applyFill="1" applyBorder="1" applyAlignment="1">
      <alignment horizontal="center" vertical="center"/>
    </xf>
    <xf numFmtId="0" fontId="80" fillId="6" borderId="1" xfId="7" applyNumberFormat="1" applyFont="1" applyFill="1" applyBorder="1" applyAlignment="1">
      <alignment horizontal="center" vertical="center" wrapText="1"/>
    </xf>
    <xf numFmtId="0" fontId="89" fillId="0" borderId="0" xfId="0" applyFont="1"/>
    <xf numFmtId="0" fontId="80" fillId="7" borderId="0" xfId="0" applyFont="1" applyFill="1" applyBorder="1" applyAlignment="1">
      <alignment horizontal="right" vertical="center" wrapText="1"/>
    </xf>
    <xf numFmtId="49" fontId="73" fillId="0" borderId="6" xfId="722" quotePrefix="1" applyNumberFormat="1" applyFont="1" applyFill="1" applyBorder="1" applyAlignment="1">
      <alignment horizontal="left" vertical="center"/>
    </xf>
    <xf numFmtId="49" fontId="73" fillId="0" borderId="6" xfId="722" applyNumberFormat="1" applyFont="1" applyFill="1" applyBorder="1" applyAlignment="1">
      <alignment horizontal="left" vertical="center"/>
    </xf>
    <xf numFmtId="49" fontId="73" fillId="0" borderId="9" xfId="722" quotePrefix="1" applyNumberFormat="1" applyFont="1" applyFill="1" applyBorder="1" applyAlignment="1">
      <alignment horizontal="left" vertical="center"/>
    </xf>
    <xf numFmtId="0" fontId="80" fillId="0" borderId="1" xfId="722" quotePrefix="1" applyFont="1" applyFill="1" applyBorder="1" applyAlignment="1">
      <alignment horizontal="center" vertical="center"/>
    </xf>
    <xf numFmtId="0" fontId="80" fillId="6" borderId="0" xfId="722" applyFont="1" applyFill="1" applyBorder="1" applyAlignment="1">
      <alignment horizontal="right" vertical="center"/>
    </xf>
    <xf numFmtId="0" fontId="80" fillId="6" borderId="0" xfId="722" quotePrefix="1" applyFont="1" applyFill="1" applyBorder="1" applyAlignment="1">
      <alignment horizontal="right" vertical="center"/>
    </xf>
    <xf numFmtId="0" fontId="80" fillId="6" borderId="8" xfId="722" applyFont="1" applyFill="1" applyBorder="1" applyAlignment="1">
      <alignment horizontal="right" vertical="center"/>
    </xf>
    <xf numFmtId="0" fontId="80" fillId="6" borderId="10" xfId="722" quotePrefix="1" applyFont="1" applyFill="1" applyBorder="1" applyAlignment="1">
      <alignment horizontal="right" vertical="center"/>
    </xf>
    <xf numFmtId="0" fontId="80" fillId="7" borderId="10" xfId="722" quotePrefix="1" applyFont="1" applyFill="1" applyBorder="1" applyAlignment="1">
      <alignment horizontal="right" vertical="center"/>
    </xf>
    <xf numFmtId="0" fontId="15" fillId="0" borderId="16" xfId="7" applyFont="1" applyFill="1" applyBorder="1" applyAlignment="1">
      <alignment vertical="top"/>
    </xf>
    <xf numFmtId="0" fontId="15" fillId="6" borderId="12" xfId="7" applyFont="1" applyFill="1" applyBorder="1"/>
    <xf numFmtId="0" fontId="15" fillId="7" borderId="12" xfId="7" applyFont="1" applyFill="1" applyBorder="1"/>
    <xf numFmtId="0" fontId="15" fillId="0" borderId="12" xfId="7" applyFont="1" applyBorder="1"/>
    <xf numFmtId="0" fontId="15" fillId="0" borderId="25" xfId="7" applyFont="1" applyBorder="1"/>
    <xf numFmtId="0" fontId="15" fillId="0" borderId="24" xfId="7" applyFont="1" applyBorder="1"/>
    <xf numFmtId="0" fontId="15" fillId="0" borderId="23" xfId="7" applyFont="1" applyBorder="1"/>
    <xf numFmtId="0" fontId="15" fillId="0" borderId="18" xfId="7" applyFont="1" applyBorder="1"/>
    <xf numFmtId="0" fontId="15" fillId="0" borderId="0" xfId="7" applyFont="1" applyFill="1" applyBorder="1" applyAlignment="1">
      <alignment horizontal="left" vertical="top" wrapText="1"/>
    </xf>
    <xf numFmtId="0" fontId="15" fillId="0" borderId="0" xfId="0" applyFont="1" applyAlignment="1">
      <alignment vertical="center"/>
    </xf>
    <xf numFmtId="0" fontId="90" fillId="0" borderId="0" xfId="1" applyFont="1" applyAlignment="1" applyProtection="1"/>
    <xf numFmtId="0" fontId="17" fillId="0" borderId="0" xfId="7" applyFont="1"/>
    <xf numFmtId="0" fontId="73" fillId="0" borderId="7" xfId="7" applyFont="1" applyFill="1" applyBorder="1" applyAlignment="1">
      <alignment vertical="center"/>
    </xf>
    <xf numFmtId="0" fontId="80" fillId="0" borderId="7" xfId="7" applyFont="1" applyFill="1" applyBorder="1" applyAlignment="1">
      <alignment horizontal="center" vertical="center"/>
    </xf>
    <xf numFmtId="0" fontId="80" fillId="0" borderId="0" xfId="7" applyFont="1" applyFill="1" applyBorder="1" applyAlignment="1">
      <alignment horizontal="center" vertical="center"/>
    </xf>
    <xf numFmtId="0" fontId="80" fillId="0" borderId="0" xfId="7" quotePrefix="1" applyFont="1" applyFill="1" applyBorder="1" applyAlignment="1">
      <alignment horizontal="center" vertical="center"/>
    </xf>
    <xf numFmtId="0" fontId="79" fillId="12" borderId="4" xfId="1" applyFont="1" applyFill="1" applyBorder="1" applyAlignment="1" applyProtection="1">
      <alignment horizontal="center" vertical="center" wrapText="1"/>
    </xf>
    <xf numFmtId="0" fontId="79" fillId="12" borderId="4" xfId="1" applyFont="1" applyFill="1" applyBorder="1" applyAlignment="1" applyProtection="1">
      <alignment wrapText="1"/>
    </xf>
    <xf numFmtId="0" fontId="79" fillId="12" borderId="3" xfId="1" applyFont="1" applyFill="1" applyBorder="1" applyAlignment="1" applyProtection="1">
      <alignment wrapText="1"/>
    </xf>
    <xf numFmtId="0" fontId="79" fillId="12" borderId="1" xfId="1" applyFont="1" applyFill="1" applyBorder="1" applyAlignment="1" applyProtection="1">
      <alignment wrapText="1"/>
    </xf>
    <xf numFmtId="0" fontId="73" fillId="2" borderId="1" xfId="7" applyFont="1" applyFill="1" applyBorder="1" applyAlignment="1">
      <alignment vertical="center"/>
    </xf>
    <xf numFmtId="0" fontId="79" fillId="22" borderId="3" xfId="1" applyFont="1" applyFill="1" applyBorder="1" applyAlignment="1" applyProtection="1">
      <alignment wrapText="1"/>
    </xf>
    <xf numFmtId="0" fontId="75" fillId="0" borderId="0" xfId="0" applyFont="1" applyBorder="1" applyAlignment="1">
      <alignment horizontal="left" vertical="top" wrapText="1"/>
    </xf>
    <xf numFmtId="0" fontId="40" fillId="0" borderId="0" xfId="0" applyFont="1" applyBorder="1"/>
    <xf numFmtId="0" fontId="15" fillId="0" borderId="18" xfId="7" applyFont="1" applyBorder="1" applyAlignment="1">
      <alignment vertical="top" wrapText="1"/>
    </xf>
    <xf numFmtId="0" fontId="15" fillId="0" borderId="0" xfId="7" applyFont="1" applyAlignment="1">
      <alignment vertical="top"/>
    </xf>
    <xf numFmtId="0" fontId="18" fillId="3" borderId="13" xfId="7" applyFont="1" applyFill="1" applyBorder="1" applyAlignment="1">
      <alignment vertical="top"/>
    </xf>
    <xf numFmtId="0" fontId="15" fillId="3" borderId="14" xfId="7" applyFont="1" applyFill="1" applyBorder="1" applyAlignment="1">
      <alignment vertical="top"/>
    </xf>
    <xf numFmtId="0" fontId="15" fillId="0" borderId="17" xfId="7" applyFont="1" applyBorder="1" applyAlignment="1">
      <alignment vertical="top"/>
    </xf>
    <xf numFmtId="0" fontId="16" fillId="4" borderId="18" xfId="7" applyFont="1" applyFill="1" applyBorder="1" applyAlignment="1">
      <alignment vertical="top" wrapText="1"/>
    </xf>
    <xf numFmtId="0" fontId="15" fillId="0" borderId="19" xfId="7" applyFont="1" applyBorder="1" applyAlignment="1">
      <alignment vertical="top"/>
    </xf>
    <xf numFmtId="0" fontId="16" fillId="4" borderId="20" xfId="7" applyFont="1" applyFill="1" applyBorder="1" applyAlignment="1">
      <alignment vertical="top" wrapText="1"/>
    </xf>
    <xf numFmtId="0" fontId="15" fillId="0" borderId="18" xfId="7" applyFont="1" applyBorder="1" applyAlignment="1">
      <alignment vertical="top"/>
    </xf>
    <xf numFmtId="0" fontId="15" fillId="0" borderId="16" xfId="7" applyFont="1" applyBorder="1" applyAlignment="1">
      <alignment vertical="top"/>
    </xf>
    <xf numFmtId="0" fontId="15" fillId="0" borderId="20" xfId="7" applyFont="1" applyBorder="1" applyAlignment="1">
      <alignment vertical="top"/>
    </xf>
    <xf numFmtId="0" fontId="15" fillId="0" borderId="21" xfId="7" applyFont="1" applyBorder="1" applyAlignment="1">
      <alignment vertical="top"/>
    </xf>
    <xf numFmtId="0" fontId="15" fillId="0" borderId="22" xfId="7" applyFont="1" applyBorder="1" applyAlignment="1">
      <alignment vertical="top"/>
    </xf>
    <xf numFmtId="0" fontId="15" fillId="0" borderId="26" xfId="7" applyFont="1" applyBorder="1" applyAlignment="1">
      <alignment vertical="top"/>
    </xf>
    <xf numFmtId="0" fontId="15" fillId="0" borderId="0" xfId="7" applyFont="1" applyBorder="1" applyAlignment="1">
      <alignment vertical="top"/>
    </xf>
    <xf numFmtId="0" fontId="18" fillId="3" borderId="28" xfId="7" applyFont="1" applyFill="1" applyBorder="1" applyAlignment="1">
      <alignment vertical="top"/>
    </xf>
    <xf numFmtId="0" fontId="14" fillId="0" borderId="0" xfId="7" applyFont="1"/>
    <xf numFmtId="0" fontId="15" fillId="0" borderId="0" xfId="7" applyFont="1"/>
    <xf numFmtId="0" fontId="15" fillId="0" borderId="18" xfId="7" quotePrefix="1" applyFont="1" applyBorder="1" applyAlignment="1">
      <alignment vertical="top" wrapText="1"/>
    </xf>
    <xf numFmtId="0" fontId="15" fillId="0" borderId="18" xfId="7" applyFont="1" applyFill="1" applyBorder="1" applyAlignment="1">
      <alignment vertical="top" wrapText="1"/>
    </xf>
    <xf numFmtId="0" fontId="15" fillId="0" borderId="5" xfId="7" applyFont="1" applyBorder="1" applyAlignment="1">
      <alignment vertical="top"/>
    </xf>
    <xf numFmtId="0" fontId="15" fillId="0" borderId="8" xfId="7" applyFont="1" applyBorder="1" applyAlignment="1">
      <alignment vertical="top"/>
    </xf>
    <xf numFmtId="0" fontId="15" fillId="0" borderId="0" xfId="7" applyFont="1" applyBorder="1"/>
    <xf numFmtId="0" fontId="15" fillId="0" borderId="0" xfId="7" applyFont="1" applyFill="1"/>
    <xf numFmtId="0" fontId="15" fillId="0" borderId="18" xfId="7" applyFont="1" applyFill="1" applyBorder="1" applyAlignment="1">
      <alignment vertical="top"/>
    </xf>
    <xf numFmtId="0" fontId="15" fillId="0" borderId="18" xfId="7" quotePrefix="1" applyFont="1" applyBorder="1" applyAlignment="1">
      <alignment vertical="top"/>
    </xf>
    <xf numFmtId="0" fontId="15" fillId="0" borderId="10" xfId="7" applyFont="1" applyBorder="1" applyAlignment="1">
      <alignment vertical="top"/>
    </xf>
    <xf numFmtId="0" fontId="41" fillId="0" borderId="0" xfId="7" applyFont="1"/>
    <xf numFmtId="0" fontId="40" fillId="0" borderId="0" xfId="7" applyFont="1"/>
    <xf numFmtId="0" fontId="40" fillId="0" borderId="0" xfId="7" applyFont="1" applyAlignment="1">
      <alignment horizontal="right"/>
    </xf>
    <xf numFmtId="0" fontId="39" fillId="0" borderId="0" xfId="7" applyFont="1"/>
    <xf numFmtId="0" fontId="80" fillId="0" borderId="6" xfId="7" applyNumberFormat="1" applyFont="1" applyFill="1" applyBorder="1" applyAlignment="1">
      <alignment horizontal="center" vertical="center"/>
    </xf>
    <xf numFmtId="0" fontId="80" fillId="0" borderId="0" xfId="7" applyNumberFormat="1" applyFont="1" applyFill="1" applyBorder="1" applyAlignment="1">
      <alignment horizontal="center" vertical="center"/>
    </xf>
    <xf numFmtId="0" fontId="80" fillId="6" borderId="0" xfId="7" quotePrefix="1" applyNumberFormat="1" applyFont="1" applyFill="1" applyBorder="1" applyAlignment="1">
      <alignment horizontal="center" vertical="center"/>
    </xf>
    <xf numFmtId="0" fontId="80" fillId="0" borderId="9" xfId="7" applyNumberFormat="1" applyFont="1" applyFill="1" applyBorder="1" applyAlignment="1">
      <alignment horizontal="center" vertical="center"/>
    </xf>
    <xf numFmtId="0" fontId="80" fillId="0" borderId="10" xfId="7" applyNumberFormat="1" applyFont="1" applyFill="1" applyBorder="1" applyAlignment="1">
      <alignment horizontal="center" vertical="center"/>
    </xf>
    <xf numFmtId="0" fontId="80" fillId="0" borderId="0" xfId="7" quotePrefix="1" applyNumberFormat="1" applyFont="1" applyFill="1" applyBorder="1" applyAlignment="1">
      <alignment horizontal="center" vertical="center"/>
    </xf>
    <xf numFmtId="0" fontId="80" fillId="6" borderId="3" xfId="7" quotePrefix="1" applyNumberFormat="1" applyFont="1" applyFill="1" applyBorder="1" applyAlignment="1">
      <alignment horizontal="center" vertical="center"/>
    </xf>
    <xf numFmtId="0" fontId="80" fillId="0" borderId="6" xfId="7" applyNumberFormat="1" applyFont="1" applyFill="1" applyBorder="1" applyAlignment="1">
      <alignment horizontal="center" vertical="center" wrapText="1"/>
    </xf>
    <xf numFmtId="0" fontId="80" fillId="6" borderId="10" xfId="7" applyNumberFormat="1" applyFont="1" applyFill="1" applyBorder="1" applyAlignment="1">
      <alignment horizontal="center" vertical="center"/>
    </xf>
    <xf numFmtId="0" fontId="73" fillId="0" borderId="0" xfId="7" applyFont="1" applyAlignment="1">
      <alignment horizontal="left"/>
    </xf>
    <xf numFmtId="2" fontId="15" fillId="0" borderId="0" xfId="7" applyNumberFormat="1" applyFont="1"/>
    <xf numFmtId="0" fontId="68" fillId="0" borderId="0" xfId="7" applyFont="1"/>
    <xf numFmtId="0" fontId="86" fillId="0" borderId="0" xfId="722" applyFont="1" applyBorder="1" applyAlignment="1"/>
    <xf numFmtId="0" fontId="73" fillId="0" borderId="5" xfId="7" applyNumberFormat="1" applyFont="1" applyFill="1" applyBorder="1" applyAlignment="1">
      <alignment horizontal="center" vertical="center"/>
    </xf>
    <xf numFmtId="0" fontId="73" fillId="0" borderId="5" xfId="7" quotePrefix="1" applyNumberFormat="1" applyFont="1" applyFill="1" applyBorder="1" applyAlignment="1">
      <alignment horizontal="center" vertical="center"/>
    </xf>
    <xf numFmtId="0" fontId="73" fillId="0" borderId="0" xfId="7" quotePrefix="1" applyNumberFormat="1" applyFont="1" applyFill="1" applyBorder="1" applyAlignment="1">
      <alignment horizontal="center" vertical="center"/>
    </xf>
    <xf numFmtId="0" fontId="73" fillId="0" borderId="0" xfId="722" quotePrefix="1" applyNumberFormat="1" applyFont="1" applyFill="1" applyBorder="1" applyAlignment="1">
      <alignment horizontal="center" vertical="center"/>
    </xf>
    <xf numFmtId="0" fontId="73" fillId="0" borderId="0" xfId="722" applyNumberFormat="1" applyFont="1" applyFill="1" applyBorder="1" applyAlignment="1">
      <alignment horizontal="center" vertical="center"/>
    </xf>
    <xf numFmtId="2" fontId="73" fillId="7" borderId="0" xfId="722" applyNumberFormat="1" applyFont="1" applyFill="1" applyBorder="1" applyAlignment="1">
      <alignment horizontal="center" vertical="center"/>
    </xf>
    <xf numFmtId="2" fontId="73" fillId="20" borderId="0" xfId="722" applyNumberFormat="1" applyFont="1" applyFill="1" applyBorder="1" applyAlignment="1">
      <alignment horizontal="center" vertical="center"/>
    </xf>
    <xf numFmtId="0" fontId="73" fillId="0" borderId="7" xfId="722" quotePrefix="1" applyNumberFormat="1" applyFont="1" applyFill="1" applyBorder="1" applyAlignment="1">
      <alignment horizontal="center" vertical="center"/>
    </xf>
    <xf numFmtId="0" fontId="73" fillId="0" borderId="10" xfId="7" applyNumberFormat="1" applyFont="1" applyFill="1" applyBorder="1" applyAlignment="1">
      <alignment horizontal="left" vertical="center"/>
    </xf>
    <xf numFmtId="1" fontId="15" fillId="0" borderId="18" xfId="7" applyNumberFormat="1" applyFont="1" applyBorder="1" applyAlignment="1">
      <alignment vertical="top" wrapText="1"/>
    </xf>
    <xf numFmtId="0" fontId="15" fillId="0" borderId="20" xfId="7" applyFont="1" applyFill="1" applyBorder="1" applyAlignment="1">
      <alignment vertical="top"/>
    </xf>
    <xf numFmtId="0" fontId="80" fillId="0" borderId="3" xfId="7" quotePrefix="1" applyFont="1" applyFill="1" applyBorder="1" applyAlignment="1">
      <alignment horizontal="center" vertical="center" wrapText="1"/>
    </xf>
    <xf numFmtId="0" fontId="80" fillId="0" borderId="0" xfId="7" quotePrefix="1" applyNumberFormat="1" applyFont="1" applyFill="1" applyBorder="1" applyAlignment="1">
      <alignment horizontal="center" vertical="center" wrapText="1"/>
    </xf>
    <xf numFmtId="0" fontId="80" fillId="8" borderId="0" xfId="7" quotePrefix="1" applyNumberFormat="1" applyFont="1" applyFill="1" applyBorder="1" applyAlignment="1">
      <alignment horizontal="center" vertical="center" wrapText="1"/>
    </xf>
    <xf numFmtId="0" fontId="80" fillId="0" borderId="0" xfId="7" applyNumberFormat="1" applyFont="1" applyFill="1" applyBorder="1" applyAlignment="1">
      <alignment horizontal="center" vertical="center" wrapText="1"/>
    </xf>
    <xf numFmtId="0" fontId="15" fillId="0" borderId="0" xfId="7" quotePrefix="1" applyFont="1"/>
    <xf numFmtId="0" fontId="80" fillId="0" borderId="10" xfId="7" quotePrefix="1" applyNumberFormat="1" applyFont="1" applyFill="1" applyBorder="1" applyAlignment="1">
      <alignment horizontal="center" vertical="center" wrapText="1"/>
    </xf>
    <xf numFmtId="0" fontId="80" fillId="21" borderId="0" xfId="7" quotePrefix="1" applyNumberFormat="1" applyFont="1" applyFill="1" applyBorder="1" applyAlignment="1">
      <alignment horizontal="center" vertical="center" wrapText="1"/>
    </xf>
    <xf numFmtId="0" fontId="80" fillId="6" borderId="0" xfId="7" quotePrefix="1" applyNumberFormat="1" applyFont="1" applyFill="1" applyBorder="1" applyAlignment="1">
      <alignment horizontal="center" vertical="center" wrapText="1"/>
    </xf>
    <xf numFmtId="0" fontId="80" fillId="0" borderId="3" xfId="7" quotePrefix="1" applyNumberFormat="1" applyFont="1" applyFill="1" applyBorder="1" applyAlignment="1">
      <alignment horizontal="center" vertical="center" wrapText="1"/>
    </xf>
    <xf numFmtId="0" fontId="80" fillId="21" borderId="6" xfId="7" applyNumberFormat="1" applyFont="1" applyFill="1" applyBorder="1" applyAlignment="1">
      <alignment horizontal="center" vertical="center" wrapText="1"/>
    </xf>
    <xf numFmtId="0" fontId="80" fillId="6" borderId="0" xfId="7" applyNumberFormat="1" applyFont="1" applyFill="1" applyBorder="1" applyAlignment="1">
      <alignment horizontal="center" vertical="center" wrapText="1"/>
    </xf>
    <xf numFmtId="0" fontId="80" fillId="6" borderId="6" xfId="7" quotePrefix="1" applyNumberFormat="1" applyFont="1" applyFill="1" applyBorder="1" applyAlignment="1">
      <alignment horizontal="center" vertical="center" wrapText="1"/>
    </xf>
    <xf numFmtId="0" fontId="80" fillId="0" borderId="10" xfId="7" applyNumberFormat="1" applyFont="1" applyFill="1" applyBorder="1" applyAlignment="1">
      <alignment horizontal="center" vertical="center" wrapText="1"/>
    </xf>
    <xf numFmtId="0" fontId="80" fillId="6" borderId="6" xfId="7" applyNumberFormat="1" applyFont="1" applyFill="1" applyBorder="1" applyAlignment="1">
      <alignment horizontal="center" vertical="center" wrapText="1"/>
    </xf>
    <xf numFmtId="0" fontId="80" fillId="21" borderId="2" xfId="7" applyNumberFormat="1" applyFont="1" applyFill="1" applyBorder="1" applyAlignment="1">
      <alignment horizontal="center" vertical="center" wrapText="1"/>
    </xf>
    <xf numFmtId="0" fontId="80" fillId="6" borderId="3" xfId="7" quotePrefix="1" applyNumberFormat="1" applyFont="1" applyFill="1" applyBorder="1" applyAlignment="1">
      <alignment horizontal="center" vertical="center" wrapText="1"/>
    </xf>
    <xf numFmtId="0" fontId="80" fillId="0" borderId="3" xfId="7" quotePrefix="1" applyNumberFormat="1" applyFont="1" applyFill="1" applyBorder="1" applyAlignment="1">
      <alignment horizontal="center" vertical="center"/>
    </xf>
    <xf numFmtId="0" fontId="80" fillId="20" borderId="0" xfId="7" quotePrefix="1" applyNumberFormat="1" applyFont="1" applyFill="1" applyBorder="1" applyAlignment="1">
      <alignment horizontal="center" vertical="center" wrapText="1"/>
    </xf>
    <xf numFmtId="0" fontId="80" fillId="7" borderId="0" xfId="7" quotePrefix="1" applyNumberFormat="1" applyFont="1" applyFill="1" applyBorder="1" applyAlignment="1">
      <alignment horizontal="center" vertical="center" wrapText="1"/>
    </xf>
    <xf numFmtId="0" fontId="80" fillId="6" borderId="9" xfId="7" applyNumberFormat="1" applyFont="1" applyFill="1" applyBorder="1" applyAlignment="1">
      <alignment horizontal="center" vertical="center" wrapText="1"/>
    </xf>
    <xf numFmtId="0" fontId="80" fillId="6" borderId="10" xfId="7" quotePrefix="1" applyNumberFormat="1" applyFont="1" applyFill="1" applyBorder="1" applyAlignment="1">
      <alignment horizontal="center" vertical="center" wrapText="1"/>
    </xf>
    <xf numFmtId="0" fontId="80" fillId="6" borderId="10" xfId="7" applyNumberFormat="1" applyFont="1" applyFill="1" applyBorder="1" applyAlignment="1">
      <alignment horizontal="center" vertical="center" wrapText="1"/>
    </xf>
    <xf numFmtId="0" fontId="80" fillId="0" borderId="5" xfId="7" applyNumberFormat="1" applyFont="1" applyFill="1" applyBorder="1" applyAlignment="1">
      <alignment horizontal="center" vertical="center"/>
    </xf>
    <xf numFmtId="0" fontId="80" fillId="0" borderId="5" xfId="7" applyNumberFormat="1" applyFont="1" applyFill="1" applyBorder="1" applyAlignment="1">
      <alignment horizontal="center" vertical="center" wrapText="1"/>
    </xf>
    <xf numFmtId="0" fontId="80" fillId="0" borderId="8" xfId="7" applyNumberFormat="1" applyFont="1" applyFill="1" applyBorder="1" applyAlignment="1">
      <alignment horizontal="center" vertical="center"/>
    </xf>
    <xf numFmtId="0" fontId="80" fillId="6" borderId="5" xfId="7" applyNumberFormat="1" applyFont="1" applyFill="1" applyBorder="1" applyAlignment="1">
      <alignment horizontal="center" vertical="center" wrapText="1"/>
    </xf>
    <xf numFmtId="0" fontId="80" fillId="21" borderId="5" xfId="7" applyNumberFormat="1" applyFont="1" applyFill="1" applyBorder="1" applyAlignment="1">
      <alignment horizontal="center" vertical="center" wrapText="1"/>
    </xf>
    <xf numFmtId="0" fontId="80" fillId="6" borderId="5" xfId="7" applyNumberFormat="1" applyFont="1" applyFill="1" applyBorder="1" applyAlignment="1">
      <alignment horizontal="center" vertical="center"/>
    </xf>
    <xf numFmtId="0" fontId="80" fillId="6" borderId="1" xfId="7" applyNumberFormat="1" applyFont="1" applyFill="1" applyBorder="1" applyAlignment="1">
      <alignment horizontal="center" vertical="center" wrapText="1"/>
    </xf>
    <xf numFmtId="0" fontId="0" fillId="0" borderId="0" xfId="0" applyFill="1"/>
    <xf numFmtId="0" fontId="17" fillId="0" borderId="1" xfId="7" applyFont="1" applyBorder="1" applyAlignment="1">
      <alignment vertical="top"/>
    </xf>
    <xf numFmtId="0" fontId="17" fillId="0" borderId="19" xfId="7" applyFont="1" applyBorder="1" applyAlignment="1">
      <alignment vertical="top"/>
    </xf>
    <xf numFmtId="0" fontId="17" fillId="0" borderId="17" xfId="867" applyFont="1" applyBorder="1" applyAlignment="1">
      <alignment vertical="top"/>
    </xf>
    <xf numFmtId="0" fontId="17" fillId="0" borderId="15" xfId="867" applyFont="1" applyBorder="1" applyAlignment="1">
      <alignment vertical="top"/>
    </xf>
    <xf numFmtId="0" fontId="17" fillId="0" borderId="17" xfId="0" applyFont="1" applyBorder="1" applyAlignment="1">
      <alignment vertical="top"/>
    </xf>
    <xf numFmtId="0" fontId="17" fillId="0" borderId="15" xfId="0" applyFont="1" applyBorder="1" applyAlignment="1">
      <alignment vertical="top"/>
    </xf>
    <xf numFmtId="0" fontId="17" fillId="0" borderId="15" xfId="0" applyFont="1" applyFill="1" applyBorder="1" applyAlignment="1">
      <alignment vertical="top"/>
    </xf>
    <xf numFmtId="0" fontId="17" fillId="0" borderId="17" xfId="0" applyFont="1" applyFill="1" applyBorder="1" applyAlignment="1">
      <alignment vertical="top"/>
    </xf>
    <xf numFmtId="0" fontId="17" fillId="0" borderId="5" xfId="867" applyFont="1" applyBorder="1" applyAlignment="1">
      <alignment vertical="top"/>
    </xf>
    <xf numFmtId="0" fontId="17" fillId="0" borderId="5" xfId="0" applyFont="1" applyBorder="1" applyAlignment="1">
      <alignment vertical="top"/>
    </xf>
    <xf numFmtId="0" fontId="17" fillId="0" borderId="3" xfId="867" applyFont="1" applyBorder="1" applyAlignment="1">
      <alignment vertical="top"/>
    </xf>
    <xf numFmtId="0" fontId="17" fillId="0" borderId="3" xfId="0" applyFont="1" applyBorder="1" applyAlignment="1">
      <alignment vertical="top"/>
    </xf>
    <xf numFmtId="0" fontId="17" fillId="0" borderId="1" xfId="867" applyFont="1" applyBorder="1" applyAlignment="1">
      <alignment vertical="top"/>
    </xf>
    <xf numFmtId="165" fontId="15" fillId="0" borderId="18" xfId="0" applyNumberFormat="1" applyFont="1" applyBorder="1"/>
    <xf numFmtId="0" fontId="15" fillId="0" borderId="20" xfId="7" applyFont="1" applyBorder="1"/>
    <xf numFmtId="0" fontId="15" fillId="0" borderId="18" xfId="0" applyFont="1" applyBorder="1" applyAlignment="1">
      <alignment horizontal="left" vertical="top"/>
    </xf>
    <xf numFmtId="0" fontId="15" fillId="0" borderId="18" xfId="0" applyFont="1" applyBorder="1" applyAlignment="1">
      <alignment horizontal="left" vertical="top" wrapText="1"/>
    </xf>
    <xf numFmtId="0" fontId="15" fillId="0" borderId="16" xfId="867" quotePrefix="1" applyFont="1" applyBorder="1" applyAlignment="1">
      <alignment vertical="top"/>
    </xf>
    <xf numFmtId="0" fontId="15" fillId="0" borderId="18" xfId="867" applyFont="1" applyBorder="1"/>
    <xf numFmtId="0" fontId="15" fillId="0" borderId="18" xfId="867" quotePrefix="1" applyFont="1" applyBorder="1"/>
    <xf numFmtId="0" fontId="15" fillId="0" borderId="22" xfId="867" applyFont="1" applyBorder="1" applyAlignment="1">
      <alignment vertical="top" wrapText="1"/>
    </xf>
    <xf numFmtId="0" fontId="16" fillId="4" borderId="18" xfId="0" applyFont="1" applyFill="1" applyBorder="1" applyAlignment="1">
      <alignment horizontal="left" vertical="top" wrapText="1"/>
    </xf>
    <xf numFmtId="0" fontId="67" fillId="0" borderId="0" xfId="0" applyFont="1" applyFill="1" applyBorder="1" applyAlignment="1">
      <alignment vertical="center" wrapText="1"/>
    </xf>
    <xf numFmtId="0" fontId="15" fillId="0" borderId="0" xfId="7" applyFont="1" applyFill="1" applyBorder="1" applyAlignment="1">
      <alignment vertical="top"/>
    </xf>
    <xf numFmtId="0" fontId="23" fillId="0" borderId="0" xfId="7" applyFont="1" applyFill="1" applyBorder="1" applyAlignment="1">
      <alignment vertical="top" wrapText="1"/>
    </xf>
    <xf numFmtId="0" fontId="24" fillId="0" borderId="0" xfId="0" applyFont="1" applyFill="1" applyBorder="1" applyAlignment="1">
      <alignment vertical="center"/>
    </xf>
    <xf numFmtId="0" fontId="15" fillId="0" borderId="20" xfId="0" applyFont="1" applyBorder="1" applyAlignment="1">
      <alignment vertical="center" wrapText="1"/>
    </xf>
    <xf numFmtId="0" fontId="15" fillId="0" borderId="20" xfId="867" applyFont="1" applyBorder="1"/>
    <xf numFmtId="0" fontId="15" fillId="0" borderId="18" xfId="0" applyFont="1" applyBorder="1"/>
    <xf numFmtId="0" fontId="15" fillId="0" borderId="18" xfId="7" applyFont="1" applyFill="1" applyBorder="1" applyAlignment="1">
      <alignment vertical="center" wrapText="1"/>
    </xf>
    <xf numFmtId="0" fontId="23" fillId="0" borderId="18" xfId="0" applyFont="1" applyBorder="1" applyAlignment="1">
      <alignment vertical="center"/>
    </xf>
    <xf numFmtId="0" fontId="15" fillId="0" borderId="16" xfId="7" applyFont="1" applyBorder="1" applyAlignment="1">
      <alignment wrapText="1"/>
    </xf>
    <xf numFmtId="0" fontId="18" fillId="3" borderId="21" xfId="7" applyFont="1" applyFill="1" applyBorder="1" applyAlignment="1">
      <alignment vertical="top"/>
    </xf>
    <xf numFmtId="0" fontId="15" fillId="3" borderId="22" xfId="7" applyFont="1" applyFill="1" applyBorder="1" applyAlignment="1">
      <alignment vertical="top"/>
    </xf>
    <xf numFmtId="0" fontId="15" fillId="3" borderId="22" xfId="7" applyFont="1" applyFill="1" applyBorder="1" applyAlignment="1">
      <alignment vertical="top" wrapText="1"/>
    </xf>
    <xf numFmtId="0" fontId="18" fillId="3" borderId="21" xfId="867" applyFont="1" applyFill="1" applyBorder="1" applyAlignment="1">
      <alignment vertical="top"/>
    </xf>
    <xf numFmtId="0" fontId="15" fillId="3" borderId="22" xfId="867" applyFont="1" applyFill="1" applyBorder="1" applyAlignment="1">
      <alignment vertical="top"/>
    </xf>
    <xf numFmtId="0" fontId="18" fillId="3" borderId="21" xfId="0" applyFont="1" applyFill="1" applyBorder="1" applyAlignment="1">
      <alignment vertical="top"/>
    </xf>
    <xf numFmtId="0" fontId="15" fillId="3" borderId="22" xfId="0" applyFont="1" applyFill="1" applyBorder="1" applyAlignment="1">
      <alignment horizontal="left" vertical="top"/>
    </xf>
    <xf numFmtId="0" fontId="17" fillId="0" borderId="26" xfId="7" applyFont="1" applyBorder="1"/>
    <xf numFmtId="0" fontId="15" fillId="0" borderId="26" xfId="7" applyFont="1" applyBorder="1"/>
    <xf numFmtId="0" fontId="13" fillId="0" borderId="26" xfId="7" applyFont="1" applyBorder="1"/>
    <xf numFmtId="0" fontId="15" fillId="0" borderId="26" xfId="7" applyFont="1" applyBorder="1" applyAlignment="1">
      <alignment wrapText="1"/>
    </xf>
    <xf numFmtId="0" fontId="13" fillId="0" borderId="26" xfId="867" applyFont="1" applyBorder="1"/>
    <xf numFmtId="0" fontId="15" fillId="0" borderId="26" xfId="867" applyFont="1" applyBorder="1"/>
    <xf numFmtId="0" fontId="13" fillId="0" borderId="26" xfId="0" applyFont="1" applyBorder="1"/>
    <xf numFmtId="0" fontId="15" fillId="0" borderId="26" xfId="0" applyFont="1" applyBorder="1" applyAlignment="1">
      <alignment horizontal="left"/>
    </xf>
    <xf numFmtId="0" fontId="13" fillId="0" borderId="26" xfId="7" applyFont="1" applyBorder="1" applyAlignment="1">
      <alignment vertical="top"/>
    </xf>
    <xf numFmtId="0" fontId="15" fillId="0" borderId="3" xfId="7" applyFont="1" applyBorder="1" applyAlignment="1">
      <alignment vertical="top"/>
    </xf>
    <xf numFmtId="2" fontId="73" fillId="21" borderId="5" xfId="7" applyNumberFormat="1" applyFont="1" applyFill="1" applyBorder="1" applyAlignment="1">
      <alignment horizontal="center" vertical="center"/>
    </xf>
    <xf numFmtId="2" fontId="73" fillId="21" borderId="0" xfId="7" quotePrefix="1" applyNumberFormat="1" applyFont="1" applyFill="1" applyBorder="1" applyAlignment="1">
      <alignment horizontal="center" vertical="center" wrapText="1"/>
    </xf>
    <xf numFmtId="0" fontId="73" fillId="21" borderId="0" xfId="7" quotePrefix="1" applyNumberFormat="1" applyFont="1" applyFill="1" applyBorder="1" applyAlignment="1">
      <alignment horizontal="center" vertical="center"/>
    </xf>
    <xf numFmtId="0" fontId="15" fillId="0" borderId="3" xfId="867" applyFont="1" applyBorder="1" applyAlignment="1">
      <alignment vertical="top"/>
    </xf>
    <xf numFmtId="0" fontId="15" fillId="0" borderId="3" xfId="0" applyFont="1" applyFill="1" applyBorder="1" applyAlignment="1">
      <alignment vertical="top"/>
    </xf>
    <xf numFmtId="2" fontId="73" fillId="0" borderId="6" xfId="7" applyNumberFormat="1" applyFont="1" applyFill="1" applyBorder="1" applyAlignment="1">
      <alignment horizontal="center" vertical="center"/>
    </xf>
    <xf numFmtId="0" fontId="17" fillId="0" borderId="3" xfId="0" applyFont="1" applyFill="1" applyBorder="1" applyAlignment="1">
      <alignment vertical="top"/>
    </xf>
    <xf numFmtId="0" fontId="15" fillId="0" borderId="18" xfId="7" quotePrefix="1" applyFont="1" applyFill="1" applyBorder="1" applyAlignment="1">
      <alignment vertical="top"/>
    </xf>
    <xf numFmtId="0" fontId="15" fillId="0" borderId="16" xfId="0" applyFont="1" applyBorder="1" applyAlignment="1">
      <alignment horizontal="left" vertical="top"/>
    </xf>
    <xf numFmtId="0" fontId="15" fillId="0" borderId="20" xfId="0" applyFont="1" applyBorder="1" applyAlignment="1">
      <alignment horizontal="left" vertical="top"/>
    </xf>
    <xf numFmtId="0" fontId="15" fillId="0" borderId="18" xfId="0" applyFont="1" applyFill="1" applyBorder="1" applyAlignment="1">
      <alignment horizontal="left" vertical="top"/>
    </xf>
    <xf numFmtId="0" fontId="15" fillId="0" borderId="16" xfId="0" quotePrefix="1" applyFont="1" applyFill="1" applyBorder="1" applyAlignment="1">
      <alignment horizontal="left" vertical="top"/>
    </xf>
    <xf numFmtId="0" fontId="15" fillId="0" borderId="18" xfId="0" quotePrefix="1" applyFont="1" applyFill="1" applyBorder="1" applyAlignment="1">
      <alignment horizontal="left" vertical="top"/>
    </xf>
    <xf numFmtId="0" fontId="15" fillId="0" borderId="16" xfId="0" applyFont="1" applyFill="1" applyBorder="1" applyAlignment="1">
      <alignment horizontal="left" vertical="top"/>
    </xf>
    <xf numFmtId="0" fontId="15" fillId="0" borderId="20" xfId="0" applyFont="1" applyFill="1" applyBorder="1" applyAlignment="1">
      <alignment horizontal="left" vertical="top"/>
    </xf>
    <xf numFmtId="0" fontId="15" fillId="3" borderId="14" xfId="0" applyFont="1" applyFill="1" applyBorder="1" applyAlignment="1">
      <alignment horizontal="left" vertical="top"/>
    </xf>
    <xf numFmtId="0" fontId="15" fillId="0" borderId="18" xfId="6" applyFont="1" applyBorder="1" applyAlignment="1">
      <alignment horizontal="left" vertical="top" wrapText="1"/>
    </xf>
    <xf numFmtId="0" fontId="15" fillId="0" borderId="20" xfId="0" applyFont="1" applyBorder="1" applyAlignment="1">
      <alignment horizontal="left" vertical="top" wrapText="1"/>
    </xf>
    <xf numFmtId="0" fontId="15" fillId="0" borderId="18" xfId="0" applyFont="1" applyBorder="1" applyAlignment="1">
      <alignment horizontal="left"/>
    </xf>
    <xf numFmtId="0" fontId="15" fillId="0" borderId="22" xfId="0" applyFont="1" applyBorder="1" applyAlignment="1">
      <alignment horizontal="left" vertical="top"/>
    </xf>
    <xf numFmtId="0" fontId="15" fillId="0" borderId="18" xfId="0" applyFont="1" applyFill="1" applyBorder="1" applyAlignment="1">
      <alignment horizontal="left" vertical="top" wrapText="1"/>
    </xf>
    <xf numFmtId="0" fontId="15" fillId="0" borderId="18" xfId="0" applyFont="1" applyBorder="1" applyAlignment="1">
      <alignment horizontal="left" vertical="center"/>
    </xf>
    <xf numFmtId="0" fontId="15" fillId="0" borderId="16" xfId="0" applyFont="1" applyBorder="1" applyAlignment="1">
      <alignment horizontal="left"/>
    </xf>
    <xf numFmtId="0" fontId="15" fillId="0" borderId="18" xfId="0" applyFont="1" applyFill="1" applyBorder="1" applyAlignment="1">
      <alignment horizontal="left" vertical="center" wrapText="1"/>
    </xf>
    <xf numFmtId="0" fontId="15" fillId="0" borderId="18" xfId="0" applyFont="1" applyFill="1" applyBorder="1" applyAlignment="1">
      <alignment horizontal="left"/>
    </xf>
    <xf numFmtId="0" fontId="15" fillId="0" borderId="18" xfId="0" applyFont="1" applyBorder="1" applyAlignment="1">
      <alignment horizontal="left" wrapText="1"/>
    </xf>
    <xf numFmtId="0" fontId="15" fillId="0" borderId="14" xfId="0" applyFont="1" applyBorder="1" applyAlignment="1">
      <alignment horizontal="left"/>
    </xf>
    <xf numFmtId="0" fontId="15" fillId="0" borderId="18" xfId="0" applyFont="1" applyBorder="1" applyAlignment="1">
      <alignment horizontal="left" vertical="center" wrapText="1"/>
    </xf>
    <xf numFmtId="0" fontId="7" fillId="0" borderId="0" xfId="7" applyFill="1"/>
    <xf numFmtId="0" fontId="7" fillId="0" borderId="0" xfId="7" applyFill="1" applyBorder="1"/>
    <xf numFmtId="0" fontId="15" fillId="0" borderId="16" xfId="7" applyFont="1" applyFill="1" applyBorder="1" applyAlignment="1">
      <alignment vertical="top" wrapText="1"/>
    </xf>
    <xf numFmtId="1" fontId="80" fillId="20" borderId="5" xfId="722" quotePrefix="1" applyNumberFormat="1" applyFont="1" applyFill="1" applyBorder="1" applyAlignment="1">
      <alignment horizontal="right" vertical="center"/>
    </xf>
    <xf numFmtId="49" fontId="80" fillId="7" borderId="5" xfId="722" quotePrefix="1" applyNumberFormat="1" applyFont="1" applyFill="1" applyBorder="1" applyAlignment="1">
      <alignment horizontal="right" vertical="center"/>
    </xf>
    <xf numFmtId="2" fontId="73" fillId="21" borderId="6" xfId="7" quotePrefix="1" applyNumberFormat="1" applyFont="1" applyFill="1" applyBorder="1" applyAlignment="1">
      <alignment horizontal="center" vertical="center"/>
    </xf>
    <xf numFmtId="0" fontId="15" fillId="0" borderId="0" xfId="0" applyFont="1" applyAlignment="1">
      <alignment wrapText="1"/>
    </xf>
    <xf numFmtId="1" fontId="80" fillId="7" borderId="0" xfId="0" applyNumberFormat="1" applyFont="1" applyFill="1" applyBorder="1" applyAlignment="1">
      <alignment horizontal="right" vertical="center" wrapText="1"/>
    </xf>
    <xf numFmtId="0" fontId="80" fillId="7" borderId="0" xfId="0" quotePrefix="1" applyFont="1" applyFill="1" applyBorder="1" applyAlignment="1">
      <alignment horizontal="right" vertical="center" wrapText="1"/>
    </xf>
    <xf numFmtId="165" fontId="80" fillId="7" borderId="0" xfId="722" quotePrefix="1" applyNumberFormat="1" applyFont="1" applyFill="1" applyBorder="1" applyAlignment="1">
      <alignment horizontal="center" vertical="center"/>
    </xf>
    <xf numFmtId="165" fontId="80" fillId="7" borderId="0" xfId="722" applyNumberFormat="1" applyFont="1" applyFill="1" applyBorder="1" applyAlignment="1">
      <alignment horizontal="center" vertical="center"/>
    </xf>
    <xf numFmtId="0" fontId="15" fillId="0" borderId="18" xfId="7" applyFont="1" applyFill="1" applyBorder="1" applyAlignment="1">
      <alignment wrapText="1"/>
    </xf>
    <xf numFmtId="0" fontId="17" fillId="0" borderId="38" xfId="7" applyFont="1" applyBorder="1" applyAlignment="1">
      <alignment vertical="top"/>
    </xf>
    <xf numFmtId="0" fontId="15" fillId="0" borderId="0" xfId="7" applyFont="1" applyFill="1" applyBorder="1"/>
    <xf numFmtId="0" fontId="15" fillId="0" borderId="0" xfId="7" applyFont="1" applyFill="1" applyBorder="1" applyAlignment="1">
      <alignment wrapText="1"/>
    </xf>
    <xf numFmtId="2" fontId="15" fillId="0" borderId="0" xfId="7" applyNumberFormat="1" applyFont="1" applyFill="1" applyBorder="1"/>
    <xf numFmtId="3" fontId="80" fillId="20" borderId="5" xfId="722" quotePrefix="1" applyNumberFormat="1" applyFont="1" applyFill="1" applyBorder="1" applyAlignment="1">
      <alignment horizontal="right" vertical="center"/>
    </xf>
    <xf numFmtId="1" fontId="80" fillId="20" borderId="0" xfId="722" applyNumberFormat="1" applyFont="1" applyFill="1" applyBorder="1" applyAlignment="1">
      <alignment horizontal="right" vertical="center"/>
    </xf>
    <xf numFmtId="1" fontId="80" fillId="20" borderId="0" xfId="61" quotePrefix="1" applyNumberFormat="1" applyFont="1" applyFill="1" applyBorder="1" applyAlignment="1">
      <alignment horizontal="right" vertical="center"/>
    </xf>
    <xf numFmtId="0" fontId="80" fillId="0" borderId="38" xfId="722" applyFont="1" applyFill="1" applyBorder="1" applyAlignment="1">
      <alignment horizontal="center" vertical="center"/>
    </xf>
    <xf numFmtId="49" fontId="80" fillId="20" borderId="0" xfId="722" applyNumberFormat="1" applyFont="1" applyFill="1" applyBorder="1" applyAlignment="1">
      <alignment horizontal="right" vertical="center"/>
    </xf>
    <xf numFmtId="0" fontId="41" fillId="0" borderId="12" xfId="722" applyFont="1" applyBorder="1" applyAlignment="1">
      <alignment horizontal="left" wrapText="1"/>
    </xf>
    <xf numFmtId="0" fontId="39" fillId="0" borderId="4" xfId="722" applyFont="1" applyBorder="1"/>
    <xf numFmtId="0" fontId="39" fillId="0" borderId="7" xfId="722" applyFont="1" applyBorder="1"/>
    <xf numFmtId="0" fontId="39" fillId="0" borderId="1" xfId="722" applyFont="1" applyBorder="1"/>
    <xf numFmtId="0" fontId="39" fillId="0" borderId="5" xfId="722" applyFont="1" applyBorder="1"/>
    <xf numFmtId="0" fontId="83" fillId="23" borderId="5" xfId="722" applyFont="1" applyFill="1" applyBorder="1" applyAlignment="1">
      <alignment vertical="center"/>
    </xf>
    <xf numFmtId="0" fontId="39" fillId="23" borderId="7" xfId="722" applyFont="1" applyFill="1" applyBorder="1"/>
    <xf numFmtId="0" fontId="83" fillId="23" borderId="8" xfId="722" applyFont="1" applyFill="1" applyBorder="1" applyAlignment="1">
      <alignment vertical="center"/>
    </xf>
    <xf numFmtId="0" fontId="39" fillId="23" borderId="11" xfId="722" applyFont="1" applyFill="1" applyBorder="1"/>
    <xf numFmtId="0" fontId="70" fillId="0" borderId="12" xfId="0" applyFont="1" applyBorder="1" applyAlignment="1">
      <alignment horizontal="center" vertical="top" wrapText="1"/>
    </xf>
    <xf numFmtId="0" fontId="80" fillId="0" borderId="5" xfId="722" applyFont="1" applyBorder="1"/>
    <xf numFmtId="0" fontId="80" fillId="0" borderId="7" xfId="722" applyFont="1" applyBorder="1"/>
    <xf numFmtId="3" fontId="80" fillId="0" borderId="5" xfId="722" applyNumberFormat="1" applyFont="1" applyBorder="1"/>
    <xf numFmtId="0" fontId="80" fillId="0" borderId="7" xfId="722" applyFont="1" applyFill="1" applyBorder="1"/>
    <xf numFmtId="0" fontId="80" fillId="0" borderId="25" xfId="722" applyFont="1" applyBorder="1"/>
    <xf numFmtId="181" fontId="80" fillId="0" borderId="7" xfId="722" applyNumberFormat="1" applyFont="1" applyBorder="1"/>
    <xf numFmtId="165" fontId="80" fillId="0" borderId="7" xfId="722" applyNumberFormat="1" applyFont="1" applyBorder="1"/>
    <xf numFmtId="0" fontId="80" fillId="0" borderId="11" xfId="722" applyFont="1" applyBorder="1"/>
    <xf numFmtId="3" fontId="80" fillId="0" borderId="12" xfId="722" applyNumberFormat="1" applyFont="1" applyBorder="1"/>
    <xf numFmtId="3" fontId="80" fillId="7" borderId="5" xfId="722" applyNumberFormat="1" applyFont="1" applyFill="1" applyBorder="1"/>
    <xf numFmtId="3" fontId="80" fillId="20" borderId="5" xfId="722" applyNumberFormat="1" applyFont="1" applyFill="1" applyBorder="1"/>
    <xf numFmtId="1" fontId="80" fillId="20" borderId="5" xfId="722" applyNumberFormat="1" applyFont="1" applyFill="1" applyBorder="1"/>
    <xf numFmtId="0" fontId="80" fillId="20" borderId="7" xfId="722" applyFont="1" applyFill="1" applyBorder="1"/>
    <xf numFmtId="0" fontId="92" fillId="9" borderId="0" xfId="722" applyFont="1" applyFill="1" applyAlignment="1">
      <alignment horizontal="left" wrapText="1"/>
    </xf>
    <xf numFmtId="0" fontId="91" fillId="22" borderId="12" xfId="0" applyFont="1" applyFill="1" applyBorder="1" applyAlignment="1">
      <alignment vertical="top"/>
    </xf>
    <xf numFmtId="0" fontId="39" fillId="22" borderId="0" xfId="722" applyFont="1" applyFill="1"/>
    <xf numFmtId="1" fontId="91" fillId="22" borderId="0" xfId="722" applyNumberFormat="1" applyFont="1" applyFill="1"/>
    <xf numFmtId="1" fontId="39" fillId="0" borderId="0" xfId="722" applyNumberFormat="1" applyFont="1"/>
    <xf numFmtId="3" fontId="91" fillId="22" borderId="0" xfId="722" applyNumberFormat="1" applyFont="1" applyFill="1"/>
    <xf numFmtId="0" fontId="15" fillId="0" borderId="22" xfId="7" applyFont="1" applyFill="1" applyBorder="1" applyAlignment="1">
      <alignment vertical="top" wrapText="1"/>
    </xf>
    <xf numFmtId="0" fontId="15" fillId="0" borderId="14" xfId="7" applyFont="1" applyFill="1" applyBorder="1" applyAlignment="1">
      <alignment vertical="top" wrapText="1"/>
    </xf>
    <xf numFmtId="1" fontId="15" fillId="0" borderId="18" xfId="7" applyNumberFormat="1" applyFont="1" applyFill="1" applyBorder="1" applyAlignment="1">
      <alignment vertical="top" wrapText="1"/>
    </xf>
    <xf numFmtId="0" fontId="89" fillId="10" borderId="0" xfId="0" applyFont="1" applyFill="1" applyBorder="1"/>
    <xf numFmtId="0" fontId="7" fillId="10" borderId="0" xfId="0" applyFont="1" applyFill="1" applyBorder="1"/>
    <xf numFmtId="0" fontId="14" fillId="10" borderId="0" xfId="0" applyFont="1" applyFill="1" applyBorder="1"/>
    <xf numFmtId="0" fontId="13" fillId="10" borderId="0" xfId="0" applyFont="1" applyFill="1" applyBorder="1"/>
    <xf numFmtId="0" fontId="8" fillId="10" borderId="0" xfId="0" applyFont="1" applyFill="1" applyBorder="1"/>
    <xf numFmtId="0" fontId="13" fillId="10" borderId="0" xfId="0" applyFont="1" applyFill="1" applyBorder="1" applyAlignment="1">
      <alignment vertical="top" wrapText="1"/>
    </xf>
    <xf numFmtId="0" fontId="7" fillId="10" borderId="0" xfId="0" applyFont="1" applyFill="1" applyBorder="1" applyAlignment="1">
      <alignment wrapText="1"/>
    </xf>
    <xf numFmtId="0" fontId="7" fillId="10" borderId="0" xfId="0" applyFont="1" applyFill="1" applyBorder="1" applyAlignment="1">
      <alignment horizontal="left" vertical="top"/>
    </xf>
    <xf numFmtId="0" fontId="8" fillId="10" borderId="0" xfId="0" applyFont="1" applyFill="1" applyBorder="1" applyAlignment="1">
      <alignment vertical="top" wrapText="1"/>
    </xf>
    <xf numFmtId="0" fontId="8" fillId="10" borderId="0" xfId="0" applyFont="1" applyFill="1" applyBorder="1" applyAlignment="1">
      <alignment vertical="top"/>
    </xf>
    <xf numFmtId="0" fontId="7" fillId="10" borderId="0" xfId="0" applyFont="1" applyFill="1" applyBorder="1" applyAlignment="1"/>
    <xf numFmtId="0" fontId="8" fillId="10" borderId="0" xfId="0" applyFont="1" applyFill="1" applyBorder="1" applyAlignment="1"/>
    <xf numFmtId="0" fontId="23" fillId="10" borderId="0" xfId="0" applyFont="1" applyFill="1" applyBorder="1" applyAlignment="1">
      <alignment horizontal="left" vertical="top"/>
    </xf>
    <xf numFmtId="0" fontId="23" fillId="10" borderId="0" xfId="0" applyFont="1" applyFill="1" applyBorder="1" applyAlignment="1">
      <alignment vertical="top"/>
    </xf>
    <xf numFmtId="14" fontId="23" fillId="10" borderId="0" xfId="0" applyNumberFormat="1" applyFont="1" applyFill="1" applyBorder="1" applyAlignment="1">
      <alignment horizontal="left" vertical="top"/>
    </xf>
    <xf numFmtId="0" fontId="93" fillId="20" borderId="12" xfId="0" quotePrefix="1" applyNumberFormat="1" applyFont="1" applyFill="1" applyBorder="1" applyAlignment="1">
      <alignment horizontal="center" vertical="center"/>
    </xf>
    <xf numFmtId="0" fontId="93" fillId="7" borderId="12" xfId="0" applyFont="1" applyFill="1" applyBorder="1" applyAlignment="1">
      <alignment horizontal="center" vertical="center" wrapText="1"/>
    </xf>
    <xf numFmtId="0" fontId="93" fillId="8" borderId="12" xfId="0" quotePrefix="1" applyFont="1" applyFill="1" applyBorder="1" applyAlignment="1">
      <alignment horizontal="center"/>
    </xf>
    <xf numFmtId="0" fontId="93" fillId="6" borderId="12" xfId="7" quotePrefix="1" applyNumberFormat="1" applyFont="1" applyFill="1" applyBorder="1" applyAlignment="1">
      <alignment horizontal="center" vertical="center"/>
    </xf>
    <xf numFmtId="0" fontId="93" fillId="21" borderId="12" xfId="7" quotePrefix="1" applyNumberFormat="1" applyFont="1" applyFill="1" applyBorder="1" applyAlignment="1">
      <alignment horizontal="center" vertical="center" wrapText="1"/>
    </xf>
    <xf numFmtId="0" fontId="94" fillId="0" borderId="12" xfId="0" applyFont="1" applyBorder="1"/>
    <xf numFmtId="0" fontId="93" fillId="0" borderId="12" xfId="0" applyFont="1" applyBorder="1" applyAlignment="1">
      <alignment horizontal="left" vertical="top" wrapText="1"/>
    </xf>
    <xf numFmtId="0" fontId="12" fillId="20" borderId="12" xfId="0" quotePrefix="1" applyNumberFormat="1" applyFont="1" applyFill="1" applyBorder="1" applyAlignment="1">
      <alignment horizontal="center" vertical="center"/>
    </xf>
    <xf numFmtId="0" fontId="12" fillId="7" borderId="12" xfId="0" applyFont="1" applyFill="1" applyBorder="1" applyAlignment="1">
      <alignment horizontal="center" vertical="center" wrapText="1"/>
    </xf>
    <xf numFmtId="0" fontId="12" fillId="8" borderId="12" xfId="0" quotePrefix="1" applyFont="1" applyFill="1" applyBorder="1" applyAlignment="1">
      <alignment horizontal="center"/>
    </xf>
    <xf numFmtId="0" fontId="12" fillId="6" borderId="12" xfId="7" quotePrefix="1" applyNumberFormat="1" applyFont="1" applyFill="1" applyBorder="1" applyAlignment="1">
      <alignment horizontal="center" vertical="center"/>
    </xf>
    <xf numFmtId="0" fontId="12" fillId="21" borderId="12" xfId="7" quotePrefix="1" applyNumberFormat="1" applyFont="1" applyFill="1" applyBorder="1" applyAlignment="1">
      <alignment horizontal="center" vertical="center" wrapText="1"/>
    </xf>
    <xf numFmtId="0" fontId="13" fillId="0" borderId="12" xfId="0" applyFont="1" applyBorder="1"/>
    <xf numFmtId="0" fontId="93" fillId="0" borderId="12" xfId="0" quotePrefix="1" applyFont="1" applyBorder="1" applyAlignment="1">
      <alignment horizontal="left" vertical="top" wrapText="1"/>
    </xf>
    <xf numFmtId="0" fontId="23" fillId="10" borderId="0" xfId="0" applyFont="1" applyFill="1" applyBorder="1" applyAlignment="1">
      <alignment horizontal="left" vertical="top" wrapText="1"/>
    </xf>
    <xf numFmtId="0" fontId="7" fillId="10" borderId="0" xfId="0" applyFont="1" applyFill="1" applyBorder="1" applyAlignment="1">
      <alignment horizontal="left" wrapText="1"/>
    </xf>
    <xf numFmtId="0" fontId="7" fillId="10" borderId="0" xfId="0" applyFont="1" applyFill="1" applyBorder="1" applyAlignment="1">
      <alignment horizontal="left" vertical="top" wrapText="1"/>
    </xf>
    <xf numFmtId="0" fontId="65" fillId="2" borderId="2" xfId="7" applyFont="1" applyFill="1" applyBorder="1" applyAlignment="1">
      <alignment horizontal="center" vertical="center" textRotation="90" wrapText="1"/>
    </xf>
    <xf numFmtId="0" fontId="65" fillId="2" borderId="6" xfId="7" applyFont="1" applyFill="1" applyBorder="1" applyAlignment="1">
      <alignment horizontal="center" vertical="center" textRotation="90" wrapText="1"/>
    </xf>
    <xf numFmtId="0" fontId="65" fillId="2" borderId="9" xfId="7" applyFont="1" applyFill="1" applyBorder="1" applyAlignment="1">
      <alignment horizontal="center" vertical="center" textRotation="90" wrapText="1"/>
    </xf>
    <xf numFmtId="0" fontId="65" fillId="2" borderId="1" xfId="0" applyFont="1" applyFill="1" applyBorder="1" applyAlignment="1">
      <alignment horizontal="center" vertical="center" textRotation="90" wrapText="1"/>
    </xf>
    <xf numFmtId="0" fontId="65" fillId="2" borderId="5" xfId="0" applyFont="1" applyFill="1" applyBorder="1" applyAlignment="1">
      <alignment horizontal="center" vertical="center" textRotation="90" wrapText="1"/>
    </xf>
    <xf numFmtId="0" fontId="65" fillId="2" borderId="8" xfId="0" applyFont="1" applyFill="1" applyBorder="1" applyAlignment="1">
      <alignment horizontal="center" vertical="center" textRotation="90" wrapText="1"/>
    </xf>
    <xf numFmtId="0" fontId="75" fillId="9" borderId="0" xfId="7" applyFont="1" applyFill="1" applyAlignment="1">
      <alignment horizontal="left" vertical="top" wrapText="1"/>
    </xf>
    <xf numFmtId="0" fontId="76" fillId="0" borderId="23" xfId="7" applyFont="1" applyBorder="1" applyAlignment="1">
      <alignment horizontal="center"/>
    </xf>
    <xf numFmtId="0" fontId="76" fillId="0" borderId="24" xfId="7" applyFont="1" applyBorder="1" applyAlignment="1">
      <alignment horizontal="center"/>
    </xf>
    <xf numFmtId="0" fontId="76" fillId="0" borderId="25" xfId="7" applyFont="1" applyBorder="1" applyAlignment="1">
      <alignment horizontal="center"/>
    </xf>
    <xf numFmtId="0" fontId="65" fillId="2" borderId="1" xfId="7" applyFont="1" applyFill="1" applyBorder="1" applyAlignment="1">
      <alignment horizontal="center" vertical="center" textRotation="90" wrapText="1"/>
    </xf>
    <xf numFmtId="0" fontId="65" fillId="2" borderId="5" xfId="7" applyFont="1" applyFill="1" applyBorder="1" applyAlignment="1">
      <alignment horizontal="center" vertical="center" textRotation="90" wrapText="1"/>
    </xf>
    <xf numFmtId="0" fontId="65" fillId="2" borderId="8" xfId="7" applyFont="1" applyFill="1" applyBorder="1" applyAlignment="1">
      <alignment horizontal="center" vertical="center" textRotation="90" wrapText="1"/>
    </xf>
    <xf numFmtId="0" fontId="83" fillId="13" borderId="5" xfId="0" applyFont="1" applyFill="1" applyBorder="1" applyAlignment="1">
      <alignment horizontal="center" vertical="center"/>
    </xf>
    <xf numFmtId="0" fontId="83" fillId="13" borderId="0" xfId="0" applyFont="1" applyFill="1" applyBorder="1" applyAlignment="1">
      <alignment horizontal="center" vertical="center"/>
    </xf>
    <xf numFmtId="0" fontId="83" fillId="13" borderId="7" xfId="0" applyFont="1" applyFill="1" applyBorder="1" applyAlignment="1">
      <alignment horizontal="center" vertical="center"/>
    </xf>
    <xf numFmtId="0" fontId="88" fillId="13" borderId="5" xfId="0" applyFont="1" applyFill="1" applyBorder="1" applyAlignment="1">
      <alignment horizontal="center" vertical="center"/>
    </xf>
    <xf numFmtId="0" fontId="88" fillId="13" borderId="0" xfId="0" applyFont="1" applyFill="1" applyBorder="1" applyAlignment="1">
      <alignment horizontal="center" vertical="center"/>
    </xf>
    <xf numFmtId="0" fontId="88" fillId="13" borderId="7" xfId="0" applyFont="1" applyFill="1" applyBorder="1" applyAlignment="1">
      <alignment horizontal="center" vertical="center"/>
    </xf>
    <xf numFmtId="0" fontId="65" fillId="2" borderId="1" xfId="722" applyFont="1" applyFill="1" applyBorder="1" applyAlignment="1">
      <alignment horizontal="center" vertical="center" textRotation="90" wrapText="1"/>
    </xf>
    <xf numFmtId="0" fontId="65" fillId="2" borderId="5" xfId="722" applyFont="1" applyFill="1" applyBorder="1" applyAlignment="1">
      <alignment horizontal="center" vertical="center" textRotation="90" wrapText="1"/>
    </xf>
    <xf numFmtId="0" fontId="65" fillId="2" borderId="8" xfId="722" applyFont="1" applyFill="1" applyBorder="1" applyAlignment="1">
      <alignment horizontal="center" vertical="center" textRotation="90" wrapText="1"/>
    </xf>
    <xf numFmtId="0" fontId="65" fillId="0" borderId="23" xfId="722" applyFont="1" applyBorder="1" applyAlignment="1">
      <alignment horizontal="center"/>
    </xf>
    <xf numFmtId="0" fontId="65" fillId="0" borderId="24" xfId="722" applyFont="1" applyBorder="1" applyAlignment="1">
      <alignment horizontal="center"/>
    </xf>
    <xf numFmtId="0" fontId="65" fillId="0" borderId="25" xfId="722" applyFont="1" applyBorder="1" applyAlignment="1">
      <alignment horizontal="center"/>
    </xf>
    <xf numFmtId="0" fontId="77" fillId="19" borderId="0" xfId="722" applyFont="1" applyFill="1" applyBorder="1" applyAlignment="1">
      <alignment horizontal="left" vertical="top" wrapText="1"/>
    </xf>
    <xf numFmtId="0" fontId="75" fillId="0" borderId="0" xfId="722" applyFont="1" applyFill="1" applyBorder="1" applyAlignment="1">
      <alignment horizontal="center" vertical="center"/>
    </xf>
    <xf numFmtId="0" fontId="65" fillId="2" borderId="2" xfId="722" applyFont="1" applyFill="1" applyBorder="1" applyAlignment="1">
      <alignment horizontal="center" vertical="center" textRotation="90" wrapText="1"/>
    </xf>
    <xf numFmtId="0" fontId="65" fillId="2" borderId="6" xfId="722" applyFont="1" applyFill="1" applyBorder="1" applyAlignment="1">
      <alignment horizontal="center" vertical="center" textRotation="90" wrapText="1"/>
    </xf>
    <xf numFmtId="0" fontId="65" fillId="2" borderId="9" xfId="722" applyFont="1" applyFill="1" applyBorder="1" applyAlignment="1">
      <alignment horizontal="center" vertical="center" textRotation="90" wrapText="1"/>
    </xf>
    <xf numFmtId="0" fontId="83" fillId="13" borderId="5" xfId="722" applyFont="1" applyFill="1" applyBorder="1" applyAlignment="1">
      <alignment horizontal="center" vertical="center"/>
    </xf>
    <xf numFmtId="0" fontId="83" fillId="13" borderId="0" xfId="722" applyFont="1" applyFill="1" applyBorder="1" applyAlignment="1">
      <alignment horizontal="center" vertical="center"/>
    </xf>
    <xf numFmtId="0" fontId="87" fillId="23" borderId="5" xfId="722" applyFont="1" applyFill="1" applyBorder="1" applyAlignment="1">
      <alignment horizontal="center" vertical="center"/>
    </xf>
    <xf numFmtId="0" fontId="87" fillId="23" borderId="0" xfId="722" applyFont="1" applyFill="1" applyBorder="1" applyAlignment="1">
      <alignment horizontal="center" vertical="center"/>
    </xf>
    <xf numFmtId="0" fontId="83" fillId="13" borderId="7" xfId="722" applyFont="1" applyFill="1" applyBorder="1" applyAlignment="1">
      <alignment horizontal="center" vertical="center"/>
    </xf>
    <xf numFmtId="0" fontId="85" fillId="12" borderId="23" xfId="7" applyFont="1" applyFill="1" applyBorder="1" applyAlignment="1">
      <alignment horizontal="center"/>
    </xf>
    <xf numFmtId="0" fontId="85" fillId="12" borderId="24" xfId="7" applyFont="1" applyFill="1" applyBorder="1" applyAlignment="1">
      <alignment horizontal="center"/>
    </xf>
    <xf numFmtId="0" fontId="85" fillId="12" borderId="25" xfId="7" applyFont="1" applyFill="1" applyBorder="1" applyAlignment="1">
      <alignment horizontal="center"/>
    </xf>
    <xf numFmtId="0" fontId="87" fillId="23" borderId="7" xfId="722" applyFont="1" applyFill="1" applyBorder="1" applyAlignment="1">
      <alignment horizontal="center" vertical="center"/>
    </xf>
    <xf numFmtId="0" fontId="15" fillId="0" borderId="0" xfId="7" applyFont="1" applyFill="1" applyBorder="1" applyAlignment="1">
      <alignment horizontal="left" vertical="top" wrapText="1"/>
    </xf>
    <xf numFmtId="0" fontId="23" fillId="0" borderId="0" xfId="7" applyFont="1" applyFill="1" applyBorder="1" applyAlignment="1">
      <alignment horizontal="left" vertical="top" wrapText="1"/>
    </xf>
    <xf numFmtId="0" fontId="7" fillId="0" borderId="0" xfId="0" applyFont="1" applyFill="1" applyBorder="1" applyAlignment="1">
      <alignment horizontal="left" wrapText="1"/>
    </xf>
    <xf numFmtId="0" fontId="0" fillId="0" borderId="0" xfId="0" applyFill="1" applyBorder="1" applyAlignment="1">
      <alignment horizontal="left" wrapText="1"/>
    </xf>
    <xf numFmtId="0" fontId="33" fillId="0" borderId="5" xfId="7" applyFont="1" applyBorder="1" applyAlignment="1">
      <alignment horizontal="left" vertical="top" wrapText="1"/>
    </xf>
    <xf numFmtId="0" fontId="33" fillId="0" borderId="0" xfId="7" applyFont="1" applyAlignment="1">
      <alignment horizontal="left" vertical="top" wrapText="1"/>
    </xf>
  </cellXfs>
  <cellStyles count="1603">
    <cellStyle name="%" xfId="14"/>
    <cellStyle name="_20060502 - Sink calculations v1" xfId="15"/>
    <cellStyle name="_20060502 - Transmission costs v1 (integrated)" xfId="16"/>
    <cellStyle name="_Sheet1" xfId="17"/>
    <cellStyle name="2x indented GHG Textfiels" xfId="18"/>
    <cellStyle name="2x indented GHG Textfiels 10" xfId="19"/>
    <cellStyle name="2x indented GHG Textfiels 11" xfId="20"/>
    <cellStyle name="2x indented GHG Textfiels 12" xfId="21"/>
    <cellStyle name="2x indented GHG Textfiels 13" xfId="22"/>
    <cellStyle name="2x indented GHG Textfiels 14" xfId="23"/>
    <cellStyle name="2x indented GHG Textfiels 15" xfId="24"/>
    <cellStyle name="2x indented GHG Textfiels 16" xfId="25"/>
    <cellStyle name="2x indented GHG Textfiels 2" xfId="26"/>
    <cellStyle name="2x indented GHG Textfiels 3" xfId="27"/>
    <cellStyle name="2x indented GHG Textfiels 4" xfId="28"/>
    <cellStyle name="2x indented GHG Textfiels 5" xfId="29"/>
    <cellStyle name="2x indented GHG Textfiels 6" xfId="30"/>
    <cellStyle name="2x indented GHG Textfiels 7" xfId="31"/>
    <cellStyle name="2x indented GHG Textfiels 8" xfId="32"/>
    <cellStyle name="2x indented GHG Textfiels 9" xfId="33"/>
    <cellStyle name="5x indented GHG Textfiels" xfId="34"/>
    <cellStyle name="5x indented GHG Textfiels 10" xfId="35"/>
    <cellStyle name="5x indented GHG Textfiels 11" xfId="36"/>
    <cellStyle name="5x indented GHG Textfiels 12" xfId="37"/>
    <cellStyle name="5x indented GHG Textfiels 13" xfId="38"/>
    <cellStyle name="5x indented GHG Textfiels 14" xfId="39"/>
    <cellStyle name="5x indented GHG Textfiels 15" xfId="40"/>
    <cellStyle name="5x indented GHG Textfiels 16" xfId="41"/>
    <cellStyle name="5x indented GHG Textfiels 2" xfId="42"/>
    <cellStyle name="5x indented GHG Textfiels 3" xfId="43"/>
    <cellStyle name="5x indented GHG Textfiels 4" xfId="44"/>
    <cellStyle name="5x indented GHG Textfiels 5" xfId="45"/>
    <cellStyle name="5x indented GHG Textfiels 6" xfId="46"/>
    <cellStyle name="5x indented GHG Textfiels 7" xfId="47"/>
    <cellStyle name="5x indented GHG Textfiels 8" xfId="48"/>
    <cellStyle name="5x indented GHG Textfiels 9" xfId="49"/>
    <cellStyle name="AggblueCels_1x" xfId="50"/>
    <cellStyle name="AggBoldCells" xfId="51"/>
    <cellStyle name="AggCels" xfId="52"/>
    <cellStyle name="assumption 1" xfId="53"/>
    <cellStyle name="assumption 2" xfId="54"/>
    <cellStyle name="assumption 4" xfId="55"/>
    <cellStyle name="Assumption Date" xfId="56"/>
    <cellStyle name="Bad 2" xfId="57"/>
    <cellStyle name="Calc_%" xfId="58"/>
    <cellStyle name="ColumnHeading" xfId="59"/>
    <cellStyle name="Comma [2]" xfId="60"/>
    <cellStyle name="Comma 10" xfId="61"/>
    <cellStyle name="Comma 11" xfId="62"/>
    <cellStyle name="Comma 11 10" xfId="63"/>
    <cellStyle name="Comma 11 11" xfId="64"/>
    <cellStyle name="Comma 11 12" xfId="65"/>
    <cellStyle name="Comma 11 13" xfId="66"/>
    <cellStyle name="Comma 11 14" xfId="67"/>
    <cellStyle name="Comma 11 15" xfId="68"/>
    <cellStyle name="Comma 11 2" xfId="69"/>
    <cellStyle name="Comma 11 3" xfId="70"/>
    <cellStyle name="Comma 11 4" xfId="71"/>
    <cellStyle name="Comma 11 5" xfId="72"/>
    <cellStyle name="Comma 11 6" xfId="73"/>
    <cellStyle name="Comma 11 7" xfId="74"/>
    <cellStyle name="Comma 11 8" xfId="75"/>
    <cellStyle name="Comma 11 9" xfId="76"/>
    <cellStyle name="Comma 12" xfId="77"/>
    <cellStyle name="Comma 13" xfId="78"/>
    <cellStyle name="Comma 13 10" xfId="79"/>
    <cellStyle name="Comma 13 11" xfId="80"/>
    <cellStyle name="Comma 13 12" xfId="81"/>
    <cellStyle name="Comma 13 13" xfId="82"/>
    <cellStyle name="Comma 13 14" xfId="83"/>
    <cellStyle name="Comma 13 15" xfId="84"/>
    <cellStyle name="Comma 13 2" xfId="85"/>
    <cellStyle name="Comma 13 3" xfId="86"/>
    <cellStyle name="Comma 13 4" xfId="87"/>
    <cellStyle name="Comma 13 5" xfId="88"/>
    <cellStyle name="Comma 13 6" xfId="89"/>
    <cellStyle name="Comma 13 7" xfId="90"/>
    <cellStyle name="Comma 13 8" xfId="91"/>
    <cellStyle name="Comma 13 9" xfId="92"/>
    <cellStyle name="Comma 14" xfId="93"/>
    <cellStyle name="Comma 15" xfId="94"/>
    <cellStyle name="Comma 16" xfId="95"/>
    <cellStyle name="Comma 17" xfId="1492"/>
    <cellStyle name="Comma 17 2" xfId="1546"/>
    <cellStyle name="Comma 17 2 2" xfId="1597"/>
    <cellStyle name="Comma 17 3" xfId="1549"/>
    <cellStyle name="Comma 17 3 2" xfId="1600"/>
    <cellStyle name="Comma 17 4" xfId="1566"/>
    <cellStyle name="Comma 18" xfId="1496"/>
    <cellStyle name="Comma 19" xfId="1503"/>
    <cellStyle name="Comma 2" xfId="96"/>
    <cellStyle name="Comma 2 10" xfId="97"/>
    <cellStyle name="Comma 2 10 10" xfId="98"/>
    <cellStyle name="Comma 2 10 11" xfId="99"/>
    <cellStyle name="Comma 2 10 12" xfId="100"/>
    <cellStyle name="Comma 2 10 13" xfId="101"/>
    <cellStyle name="Comma 2 10 14" xfId="102"/>
    <cellStyle name="Comma 2 10 15" xfId="103"/>
    <cellStyle name="Comma 2 10 2" xfId="104"/>
    <cellStyle name="Comma 2 10 3" xfId="105"/>
    <cellStyle name="Comma 2 10 4" xfId="106"/>
    <cellStyle name="Comma 2 10 5" xfId="107"/>
    <cellStyle name="Comma 2 10 6" xfId="108"/>
    <cellStyle name="Comma 2 10 7" xfId="109"/>
    <cellStyle name="Comma 2 10 8" xfId="110"/>
    <cellStyle name="Comma 2 10 9" xfId="111"/>
    <cellStyle name="Comma 2 11" xfId="112"/>
    <cellStyle name="Comma 2 11 10" xfId="113"/>
    <cellStyle name="Comma 2 11 11" xfId="114"/>
    <cellStyle name="Comma 2 11 12" xfId="115"/>
    <cellStyle name="Comma 2 11 13" xfId="116"/>
    <cellStyle name="Comma 2 11 14" xfId="117"/>
    <cellStyle name="Comma 2 11 15" xfId="118"/>
    <cellStyle name="Comma 2 11 2" xfId="119"/>
    <cellStyle name="Comma 2 11 3" xfId="120"/>
    <cellStyle name="Comma 2 11 4" xfId="121"/>
    <cellStyle name="Comma 2 11 5" xfId="122"/>
    <cellStyle name="Comma 2 11 6" xfId="123"/>
    <cellStyle name="Comma 2 11 7" xfId="124"/>
    <cellStyle name="Comma 2 11 8" xfId="125"/>
    <cellStyle name="Comma 2 11 9" xfId="126"/>
    <cellStyle name="Comma 2 12" xfId="127"/>
    <cellStyle name="Comma 2 12 10" xfId="128"/>
    <cellStyle name="Comma 2 12 11" xfId="129"/>
    <cellStyle name="Comma 2 12 12" xfId="130"/>
    <cellStyle name="Comma 2 12 13" xfId="131"/>
    <cellStyle name="Comma 2 12 14" xfId="132"/>
    <cellStyle name="Comma 2 12 15" xfId="133"/>
    <cellStyle name="Comma 2 12 2" xfId="134"/>
    <cellStyle name="Comma 2 12 3" xfId="135"/>
    <cellStyle name="Comma 2 12 4" xfId="136"/>
    <cellStyle name="Comma 2 12 5" xfId="137"/>
    <cellStyle name="Comma 2 12 6" xfId="138"/>
    <cellStyle name="Comma 2 12 7" xfId="139"/>
    <cellStyle name="Comma 2 12 8" xfId="140"/>
    <cellStyle name="Comma 2 12 9" xfId="141"/>
    <cellStyle name="Comma 2 13" xfId="142"/>
    <cellStyle name="Comma 2 13 10" xfId="143"/>
    <cellStyle name="Comma 2 13 11" xfId="144"/>
    <cellStyle name="Comma 2 13 12" xfId="145"/>
    <cellStyle name="Comma 2 13 13" xfId="146"/>
    <cellStyle name="Comma 2 13 14" xfId="147"/>
    <cellStyle name="Comma 2 13 15" xfId="148"/>
    <cellStyle name="Comma 2 13 2" xfId="149"/>
    <cellStyle name="Comma 2 13 3" xfId="150"/>
    <cellStyle name="Comma 2 13 4" xfId="151"/>
    <cellStyle name="Comma 2 13 5" xfId="152"/>
    <cellStyle name="Comma 2 13 6" xfId="153"/>
    <cellStyle name="Comma 2 13 7" xfId="154"/>
    <cellStyle name="Comma 2 13 8" xfId="155"/>
    <cellStyle name="Comma 2 13 9" xfId="156"/>
    <cellStyle name="Comma 2 14" xfId="157"/>
    <cellStyle name="Comma 2 14 10" xfId="158"/>
    <cellStyle name="Comma 2 14 11" xfId="159"/>
    <cellStyle name="Comma 2 14 12" xfId="160"/>
    <cellStyle name="Comma 2 14 13" xfId="161"/>
    <cellStyle name="Comma 2 14 14" xfId="162"/>
    <cellStyle name="Comma 2 14 15" xfId="163"/>
    <cellStyle name="Comma 2 14 2" xfId="164"/>
    <cellStyle name="Comma 2 14 3" xfId="165"/>
    <cellStyle name="Comma 2 14 4" xfId="166"/>
    <cellStyle name="Comma 2 14 5" xfId="167"/>
    <cellStyle name="Comma 2 14 6" xfId="168"/>
    <cellStyle name="Comma 2 14 7" xfId="169"/>
    <cellStyle name="Comma 2 14 8" xfId="170"/>
    <cellStyle name="Comma 2 14 9" xfId="171"/>
    <cellStyle name="Comma 2 15" xfId="172"/>
    <cellStyle name="Comma 2 15 10" xfId="173"/>
    <cellStyle name="Comma 2 15 11" xfId="174"/>
    <cellStyle name="Comma 2 15 12" xfId="175"/>
    <cellStyle name="Comma 2 15 13" xfId="176"/>
    <cellStyle name="Comma 2 15 14" xfId="177"/>
    <cellStyle name="Comma 2 15 15" xfId="178"/>
    <cellStyle name="Comma 2 15 2" xfId="179"/>
    <cellStyle name="Comma 2 15 3" xfId="180"/>
    <cellStyle name="Comma 2 15 4" xfId="181"/>
    <cellStyle name="Comma 2 15 5" xfId="182"/>
    <cellStyle name="Comma 2 15 6" xfId="183"/>
    <cellStyle name="Comma 2 15 7" xfId="184"/>
    <cellStyle name="Comma 2 15 8" xfId="185"/>
    <cellStyle name="Comma 2 15 9" xfId="186"/>
    <cellStyle name="Comma 2 16" xfId="187"/>
    <cellStyle name="Comma 2 16 10" xfId="188"/>
    <cellStyle name="Comma 2 16 11" xfId="189"/>
    <cellStyle name="Comma 2 16 12" xfId="190"/>
    <cellStyle name="Comma 2 16 13" xfId="191"/>
    <cellStyle name="Comma 2 16 14" xfId="192"/>
    <cellStyle name="Comma 2 16 15" xfId="193"/>
    <cellStyle name="Comma 2 16 2" xfId="194"/>
    <cellStyle name="Comma 2 16 3" xfId="195"/>
    <cellStyle name="Comma 2 16 4" xfId="196"/>
    <cellStyle name="Comma 2 16 5" xfId="197"/>
    <cellStyle name="Comma 2 16 6" xfId="198"/>
    <cellStyle name="Comma 2 16 7" xfId="199"/>
    <cellStyle name="Comma 2 16 8" xfId="200"/>
    <cellStyle name="Comma 2 16 9" xfId="201"/>
    <cellStyle name="Comma 2 17" xfId="202"/>
    <cellStyle name="Comma 2 17 10" xfId="203"/>
    <cellStyle name="Comma 2 17 11" xfId="204"/>
    <cellStyle name="Comma 2 17 12" xfId="205"/>
    <cellStyle name="Comma 2 17 13" xfId="206"/>
    <cellStyle name="Comma 2 17 14" xfId="207"/>
    <cellStyle name="Comma 2 17 15" xfId="208"/>
    <cellStyle name="Comma 2 17 2" xfId="209"/>
    <cellStyle name="Comma 2 17 3" xfId="210"/>
    <cellStyle name="Comma 2 17 4" xfId="211"/>
    <cellStyle name="Comma 2 17 5" xfId="212"/>
    <cellStyle name="Comma 2 17 6" xfId="213"/>
    <cellStyle name="Comma 2 17 7" xfId="214"/>
    <cellStyle name="Comma 2 17 8" xfId="215"/>
    <cellStyle name="Comma 2 17 9" xfId="216"/>
    <cellStyle name="Comma 2 18" xfId="217"/>
    <cellStyle name="Comma 2 18 10" xfId="218"/>
    <cellStyle name="Comma 2 18 11" xfId="219"/>
    <cellStyle name="Comma 2 18 12" xfId="220"/>
    <cellStyle name="Comma 2 18 13" xfId="221"/>
    <cellStyle name="Comma 2 18 14" xfId="222"/>
    <cellStyle name="Comma 2 18 15" xfId="223"/>
    <cellStyle name="Comma 2 18 2" xfId="224"/>
    <cellStyle name="Comma 2 18 3" xfId="225"/>
    <cellStyle name="Comma 2 18 4" xfId="226"/>
    <cellStyle name="Comma 2 18 5" xfId="227"/>
    <cellStyle name="Comma 2 18 6" xfId="228"/>
    <cellStyle name="Comma 2 18 7" xfId="229"/>
    <cellStyle name="Comma 2 18 8" xfId="230"/>
    <cellStyle name="Comma 2 18 9" xfId="231"/>
    <cellStyle name="Comma 2 19" xfId="232"/>
    <cellStyle name="Comma 2 19 10" xfId="233"/>
    <cellStyle name="Comma 2 19 11" xfId="234"/>
    <cellStyle name="Comma 2 19 12" xfId="235"/>
    <cellStyle name="Comma 2 19 13" xfId="236"/>
    <cellStyle name="Comma 2 19 14" xfId="237"/>
    <cellStyle name="Comma 2 19 15" xfId="238"/>
    <cellStyle name="Comma 2 19 2" xfId="239"/>
    <cellStyle name="Comma 2 19 3" xfId="240"/>
    <cellStyle name="Comma 2 19 4" xfId="241"/>
    <cellStyle name="Comma 2 19 5" xfId="242"/>
    <cellStyle name="Comma 2 19 6" xfId="243"/>
    <cellStyle name="Comma 2 19 7" xfId="244"/>
    <cellStyle name="Comma 2 19 8" xfId="245"/>
    <cellStyle name="Comma 2 19 9" xfId="246"/>
    <cellStyle name="Comma 2 2" xfId="247"/>
    <cellStyle name="Comma 2 2 10" xfId="248"/>
    <cellStyle name="Comma 2 2 11" xfId="249"/>
    <cellStyle name="Comma 2 2 12" xfId="250"/>
    <cellStyle name="Comma 2 2 13" xfId="251"/>
    <cellStyle name="Comma 2 2 14" xfId="252"/>
    <cellStyle name="Comma 2 2 15" xfId="253"/>
    <cellStyle name="Comma 2 2 2" xfId="254"/>
    <cellStyle name="Comma 2 2 3" xfId="255"/>
    <cellStyle name="Comma 2 2 4" xfId="256"/>
    <cellStyle name="Comma 2 2 5" xfId="257"/>
    <cellStyle name="Comma 2 2 6" xfId="258"/>
    <cellStyle name="Comma 2 2 7" xfId="259"/>
    <cellStyle name="Comma 2 2 8" xfId="260"/>
    <cellStyle name="Comma 2 2 9" xfId="261"/>
    <cellStyle name="Comma 2 20" xfId="262"/>
    <cellStyle name="Comma 2 21" xfId="263"/>
    <cellStyle name="Comma 2 21 10" xfId="264"/>
    <cellStyle name="Comma 2 21 11" xfId="265"/>
    <cellStyle name="Comma 2 21 12" xfId="266"/>
    <cellStyle name="Comma 2 21 13" xfId="267"/>
    <cellStyle name="Comma 2 21 14" xfId="268"/>
    <cellStyle name="Comma 2 21 15" xfId="269"/>
    <cellStyle name="Comma 2 21 2" xfId="270"/>
    <cellStyle name="Comma 2 21 3" xfId="271"/>
    <cellStyle name="Comma 2 21 4" xfId="272"/>
    <cellStyle name="Comma 2 21 5" xfId="273"/>
    <cellStyle name="Comma 2 21 6" xfId="274"/>
    <cellStyle name="Comma 2 21 7" xfId="275"/>
    <cellStyle name="Comma 2 21 8" xfId="276"/>
    <cellStyle name="Comma 2 21 9" xfId="277"/>
    <cellStyle name="Comma 2 22" xfId="278"/>
    <cellStyle name="Comma 2 23" xfId="279"/>
    <cellStyle name="Comma 2 24" xfId="1515"/>
    <cellStyle name="Comma 2 3" xfId="280"/>
    <cellStyle name="Comma 2 3 10" xfId="281"/>
    <cellStyle name="Comma 2 3 11" xfId="282"/>
    <cellStyle name="Comma 2 3 12" xfId="283"/>
    <cellStyle name="Comma 2 3 13" xfId="284"/>
    <cellStyle name="Comma 2 3 14" xfId="285"/>
    <cellStyle name="Comma 2 3 15" xfId="286"/>
    <cellStyle name="Comma 2 3 2" xfId="287"/>
    <cellStyle name="Comma 2 3 3" xfId="288"/>
    <cellStyle name="Comma 2 3 4" xfId="289"/>
    <cellStyle name="Comma 2 3 5" xfId="290"/>
    <cellStyle name="Comma 2 3 6" xfId="291"/>
    <cellStyle name="Comma 2 3 7" xfId="292"/>
    <cellStyle name="Comma 2 3 8" xfId="293"/>
    <cellStyle name="Comma 2 3 9" xfId="294"/>
    <cellStyle name="Comma 2 4" xfId="295"/>
    <cellStyle name="Comma 2 4 10" xfId="296"/>
    <cellStyle name="Comma 2 4 11" xfId="297"/>
    <cellStyle name="Comma 2 4 12" xfId="298"/>
    <cellStyle name="Comma 2 4 13" xfId="299"/>
    <cellStyle name="Comma 2 4 14" xfId="300"/>
    <cellStyle name="Comma 2 4 15" xfId="301"/>
    <cellStyle name="Comma 2 4 2" xfId="302"/>
    <cellStyle name="Comma 2 4 3" xfId="303"/>
    <cellStyle name="Comma 2 4 4" xfId="304"/>
    <cellStyle name="Comma 2 4 5" xfId="305"/>
    <cellStyle name="Comma 2 4 6" xfId="306"/>
    <cellStyle name="Comma 2 4 7" xfId="307"/>
    <cellStyle name="Comma 2 4 8" xfId="308"/>
    <cellStyle name="Comma 2 4 9" xfId="309"/>
    <cellStyle name="Comma 2 5" xfId="310"/>
    <cellStyle name="Comma 2 5 10" xfId="311"/>
    <cellStyle name="Comma 2 5 11" xfId="312"/>
    <cellStyle name="Comma 2 5 12" xfId="313"/>
    <cellStyle name="Comma 2 5 13" xfId="314"/>
    <cellStyle name="Comma 2 5 14" xfId="315"/>
    <cellStyle name="Comma 2 5 15" xfId="316"/>
    <cellStyle name="Comma 2 5 2" xfId="317"/>
    <cellStyle name="Comma 2 5 3" xfId="318"/>
    <cellStyle name="Comma 2 5 4" xfId="319"/>
    <cellStyle name="Comma 2 5 5" xfId="320"/>
    <cellStyle name="Comma 2 5 6" xfId="321"/>
    <cellStyle name="Comma 2 5 7" xfId="322"/>
    <cellStyle name="Comma 2 5 8" xfId="323"/>
    <cellStyle name="Comma 2 5 9" xfId="324"/>
    <cellStyle name="Comma 2 6" xfId="325"/>
    <cellStyle name="Comma 2 6 10" xfId="326"/>
    <cellStyle name="Comma 2 6 11" xfId="327"/>
    <cellStyle name="Comma 2 6 12" xfId="328"/>
    <cellStyle name="Comma 2 6 13" xfId="329"/>
    <cellStyle name="Comma 2 6 14" xfId="330"/>
    <cellStyle name="Comma 2 6 15" xfId="331"/>
    <cellStyle name="Comma 2 6 2" xfId="332"/>
    <cellStyle name="Comma 2 6 3" xfId="333"/>
    <cellStyle name="Comma 2 6 4" xfId="334"/>
    <cellStyle name="Comma 2 6 5" xfId="335"/>
    <cellStyle name="Comma 2 6 6" xfId="336"/>
    <cellStyle name="Comma 2 6 7" xfId="337"/>
    <cellStyle name="Comma 2 6 8" xfId="338"/>
    <cellStyle name="Comma 2 6 9" xfId="339"/>
    <cellStyle name="Comma 2 7" xfId="340"/>
    <cellStyle name="Comma 2 7 10" xfId="341"/>
    <cellStyle name="Comma 2 7 11" xfId="342"/>
    <cellStyle name="Comma 2 7 12" xfId="343"/>
    <cellStyle name="Comma 2 7 13" xfId="344"/>
    <cellStyle name="Comma 2 7 14" xfId="345"/>
    <cellStyle name="Comma 2 7 15" xfId="346"/>
    <cellStyle name="Comma 2 7 2" xfId="347"/>
    <cellStyle name="Comma 2 7 3" xfId="348"/>
    <cellStyle name="Comma 2 7 4" xfId="349"/>
    <cellStyle name="Comma 2 7 5" xfId="350"/>
    <cellStyle name="Comma 2 7 6" xfId="351"/>
    <cellStyle name="Comma 2 7 7" xfId="352"/>
    <cellStyle name="Comma 2 7 8" xfId="353"/>
    <cellStyle name="Comma 2 7 9" xfId="354"/>
    <cellStyle name="Comma 2 8" xfId="355"/>
    <cellStyle name="Comma 2 8 10" xfId="356"/>
    <cellStyle name="Comma 2 8 11" xfId="357"/>
    <cellStyle name="Comma 2 8 12" xfId="358"/>
    <cellStyle name="Comma 2 8 13" xfId="359"/>
    <cellStyle name="Comma 2 8 14" xfId="360"/>
    <cellStyle name="Comma 2 8 15" xfId="361"/>
    <cellStyle name="Comma 2 8 2" xfId="362"/>
    <cellStyle name="Comma 2 8 3" xfId="363"/>
    <cellStyle name="Comma 2 8 4" xfId="364"/>
    <cellStyle name="Comma 2 8 5" xfId="365"/>
    <cellStyle name="Comma 2 8 6" xfId="366"/>
    <cellStyle name="Comma 2 8 7" xfId="367"/>
    <cellStyle name="Comma 2 8 8" xfId="368"/>
    <cellStyle name="Comma 2 8 9" xfId="369"/>
    <cellStyle name="Comma 2 9" xfId="370"/>
    <cellStyle name="Comma 2 9 10" xfId="371"/>
    <cellStyle name="Comma 2 9 11" xfId="372"/>
    <cellStyle name="Comma 2 9 12" xfId="373"/>
    <cellStyle name="Comma 2 9 13" xfId="374"/>
    <cellStyle name="Comma 2 9 14" xfId="375"/>
    <cellStyle name="Comma 2 9 15" xfId="376"/>
    <cellStyle name="Comma 2 9 2" xfId="377"/>
    <cellStyle name="Comma 2 9 3" xfId="378"/>
    <cellStyle name="Comma 2 9 4" xfId="379"/>
    <cellStyle name="Comma 2 9 5" xfId="380"/>
    <cellStyle name="Comma 2 9 6" xfId="381"/>
    <cellStyle name="Comma 2 9 7" xfId="382"/>
    <cellStyle name="Comma 2 9 8" xfId="383"/>
    <cellStyle name="Comma 2 9 9" xfId="384"/>
    <cellStyle name="Comma 2_Measures&amp;Barriers_v1_1" xfId="385"/>
    <cellStyle name="Comma 3" xfId="386"/>
    <cellStyle name="Comma 3 2" xfId="387"/>
    <cellStyle name="Comma 4" xfId="388"/>
    <cellStyle name="Comma 4 10" xfId="389"/>
    <cellStyle name="Comma 4 11" xfId="390"/>
    <cellStyle name="Comma 4 12" xfId="391"/>
    <cellStyle name="Comma 4 13" xfId="392"/>
    <cellStyle name="Comma 4 14" xfId="393"/>
    <cellStyle name="Comma 4 15" xfId="394"/>
    <cellStyle name="Comma 4 16" xfId="395"/>
    <cellStyle name="Comma 4 2" xfId="396"/>
    <cellStyle name="Comma 4 2 2" xfId="397"/>
    <cellStyle name="Comma 4 2 3" xfId="398"/>
    <cellStyle name="Comma 4 3" xfId="399"/>
    <cellStyle name="Comma 4 4" xfId="400"/>
    <cellStyle name="Comma 4 5" xfId="401"/>
    <cellStyle name="Comma 4 6" xfId="402"/>
    <cellStyle name="Comma 4 7" xfId="403"/>
    <cellStyle name="Comma 4 8" xfId="404"/>
    <cellStyle name="Comma 4 9" xfId="405"/>
    <cellStyle name="Comma 5" xfId="406"/>
    <cellStyle name="Comma 5 10" xfId="407"/>
    <cellStyle name="Comma 5 11" xfId="408"/>
    <cellStyle name="Comma 5 12" xfId="409"/>
    <cellStyle name="Comma 5 13" xfId="410"/>
    <cellStyle name="Comma 5 14" xfId="411"/>
    <cellStyle name="Comma 5 15" xfId="412"/>
    <cellStyle name="Comma 5 16" xfId="413"/>
    <cellStyle name="Comma 5 2" xfId="414"/>
    <cellStyle name="Comma 5 3" xfId="415"/>
    <cellStyle name="Comma 5 4" xfId="416"/>
    <cellStyle name="Comma 5 5" xfId="417"/>
    <cellStyle name="Comma 5 6" xfId="418"/>
    <cellStyle name="Comma 5 7" xfId="419"/>
    <cellStyle name="Comma 5 8" xfId="420"/>
    <cellStyle name="Comma 5 9" xfId="421"/>
    <cellStyle name="Comma 6" xfId="422"/>
    <cellStyle name="Comma 6 10" xfId="423"/>
    <cellStyle name="Comma 6 11" xfId="424"/>
    <cellStyle name="Comma 6 12" xfId="425"/>
    <cellStyle name="Comma 6 13" xfId="426"/>
    <cellStyle name="Comma 6 14" xfId="427"/>
    <cellStyle name="Comma 6 15" xfId="428"/>
    <cellStyle name="Comma 6 2" xfId="429"/>
    <cellStyle name="Comma 6 3" xfId="430"/>
    <cellStyle name="Comma 6 4" xfId="431"/>
    <cellStyle name="Comma 6 5" xfId="432"/>
    <cellStyle name="Comma 6 6" xfId="433"/>
    <cellStyle name="Comma 6 7" xfId="434"/>
    <cellStyle name="Comma 6 8" xfId="435"/>
    <cellStyle name="Comma 6 9" xfId="436"/>
    <cellStyle name="Comma 7" xfId="437"/>
    <cellStyle name="Comma 7 10" xfId="438"/>
    <cellStyle name="Comma 7 11" xfId="439"/>
    <cellStyle name="Comma 7 12" xfId="440"/>
    <cellStyle name="Comma 7 13" xfId="441"/>
    <cellStyle name="Comma 7 14" xfId="442"/>
    <cellStyle name="Comma 7 15" xfId="443"/>
    <cellStyle name="Comma 7 16" xfId="444"/>
    <cellStyle name="Comma 7 2" xfId="445"/>
    <cellStyle name="Comma 7 3" xfId="446"/>
    <cellStyle name="Comma 7 4" xfId="447"/>
    <cellStyle name="Comma 7 5" xfId="448"/>
    <cellStyle name="Comma 7 6" xfId="449"/>
    <cellStyle name="Comma 7 7" xfId="450"/>
    <cellStyle name="Comma 7 8" xfId="451"/>
    <cellStyle name="Comma 7 9" xfId="452"/>
    <cellStyle name="Comma 8" xfId="453"/>
    <cellStyle name="Comma 8 10" xfId="454"/>
    <cellStyle name="Comma 8 11" xfId="455"/>
    <cellStyle name="Comma 8 12" xfId="456"/>
    <cellStyle name="Comma 8 13" xfId="457"/>
    <cellStyle name="Comma 8 14" xfId="458"/>
    <cellStyle name="Comma 8 15" xfId="459"/>
    <cellStyle name="Comma 8 16" xfId="460"/>
    <cellStyle name="Comma 8 2" xfId="461"/>
    <cellStyle name="Comma 8 3" xfId="462"/>
    <cellStyle name="Comma 8 4" xfId="463"/>
    <cellStyle name="Comma 8 5" xfId="464"/>
    <cellStyle name="Comma 8 6" xfId="465"/>
    <cellStyle name="Comma 8 7" xfId="466"/>
    <cellStyle name="Comma 8 8" xfId="467"/>
    <cellStyle name="Comma 8 9" xfId="468"/>
    <cellStyle name="Comma 9" xfId="469"/>
    <cellStyle name="Comma 9 10" xfId="470"/>
    <cellStyle name="Comma 9 11" xfId="471"/>
    <cellStyle name="Comma 9 12" xfId="472"/>
    <cellStyle name="Comma 9 13" xfId="473"/>
    <cellStyle name="Comma 9 14" xfId="474"/>
    <cellStyle name="Comma 9 15" xfId="475"/>
    <cellStyle name="Comma 9 2" xfId="476"/>
    <cellStyle name="Comma 9 3" xfId="477"/>
    <cellStyle name="Comma 9 4" xfId="478"/>
    <cellStyle name="Comma 9 5" xfId="479"/>
    <cellStyle name="Comma 9 6" xfId="480"/>
    <cellStyle name="Comma 9 7" xfId="481"/>
    <cellStyle name="Comma 9 8" xfId="482"/>
    <cellStyle name="Comma 9 9" xfId="483"/>
    <cellStyle name="Comma0" xfId="484"/>
    <cellStyle name="Constants" xfId="485"/>
    <cellStyle name="Currency 2" xfId="486"/>
    <cellStyle name="Currency 2 10" xfId="487"/>
    <cellStyle name="Currency 2 10 10" xfId="488"/>
    <cellStyle name="Currency 2 10 11" xfId="489"/>
    <cellStyle name="Currency 2 10 12" xfId="490"/>
    <cellStyle name="Currency 2 10 13" xfId="491"/>
    <cellStyle name="Currency 2 10 14" xfId="492"/>
    <cellStyle name="Currency 2 10 15" xfId="493"/>
    <cellStyle name="Currency 2 10 2" xfId="494"/>
    <cellStyle name="Currency 2 10 3" xfId="495"/>
    <cellStyle name="Currency 2 10 4" xfId="496"/>
    <cellStyle name="Currency 2 10 5" xfId="497"/>
    <cellStyle name="Currency 2 10 6" xfId="498"/>
    <cellStyle name="Currency 2 10 7" xfId="499"/>
    <cellStyle name="Currency 2 10 8" xfId="500"/>
    <cellStyle name="Currency 2 10 9" xfId="501"/>
    <cellStyle name="Currency 2 11" xfId="502"/>
    <cellStyle name="Currency 2 11 10" xfId="503"/>
    <cellStyle name="Currency 2 11 11" xfId="504"/>
    <cellStyle name="Currency 2 11 12" xfId="505"/>
    <cellStyle name="Currency 2 11 13" xfId="506"/>
    <cellStyle name="Currency 2 11 14" xfId="507"/>
    <cellStyle name="Currency 2 11 15" xfId="508"/>
    <cellStyle name="Currency 2 11 2" xfId="509"/>
    <cellStyle name="Currency 2 11 3" xfId="510"/>
    <cellStyle name="Currency 2 11 4" xfId="511"/>
    <cellStyle name="Currency 2 11 5" xfId="512"/>
    <cellStyle name="Currency 2 11 6" xfId="513"/>
    <cellStyle name="Currency 2 11 7" xfId="514"/>
    <cellStyle name="Currency 2 11 8" xfId="515"/>
    <cellStyle name="Currency 2 11 9" xfId="516"/>
    <cellStyle name="Currency 2 12" xfId="517"/>
    <cellStyle name="Currency 2 12 10" xfId="518"/>
    <cellStyle name="Currency 2 12 11" xfId="519"/>
    <cellStyle name="Currency 2 12 12" xfId="520"/>
    <cellStyle name="Currency 2 12 13" xfId="521"/>
    <cellStyle name="Currency 2 12 14" xfId="522"/>
    <cellStyle name="Currency 2 12 15" xfId="523"/>
    <cellStyle name="Currency 2 12 2" xfId="524"/>
    <cellStyle name="Currency 2 12 3" xfId="525"/>
    <cellStyle name="Currency 2 12 4" xfId="526"/>
    <cellStyle name="Currency 2 12 5" xfId="527"/>
    <cellStyle name="Currency 2 12 6" xfId="528"/>
    <cellStyle name="Currency 2 12 7" xfId="529"/>
    <cellStyle name="Currency 2 12 8" xfId="530"/>
    <cellStyle name="Currency 2 12 9" xfId="531"/>
    <cellStyle name="Currency 2 13" xfId="532"/>
    <cellStyle name="Currency 2 13 10" xfId="533"/>
    <cellStyle name="Currency 2 13 11" xfId="534"/>
    <cellStyle name="Currency 2 13 12" xfId="535"/>
    <cellStyle name="Currency 2 13 13" xfId="536"/>
    <cellStyle name="Currency 2 13 14" xfId="537"/>
    <cellStyle name="Currency 2 13 15" xfId="538"/>
    <cellStyle name="Currency 2 13 2" xfId="539"/>
    <cellStyle name="Currency 2 13 3" xfId="540"/>
    <cellStyle name="Currency 2 13 4" xfId="541"/>
    <cellStyle name="Currency 2 13 5" xfId="542"/>
    <cellStyle name="Currency 2 13 6" xfId="543"/>
    <cellStyle name="Currency 2 13 7" xfId="544"/>
    <cellStyle name="Currency 2 13 8" xfId="545"/>
    <cellStyle name="Currency 2 13 9" xfId="546"/>
    <cellStyle name="Currency 2 14" xfId="547"/>
    <cellStyle name="Currency 2 15" xfId="548"/>
    <cellStyle name="Currency 2 16" xfId="549"/>
    <cellStyle name="Currency 2 17" xfId="550"/>
    <cellStyle name="Currency 2 18" xfId="551"/>
    <cellStyle name="Currency 2 19" xfId="552"/>
    <cellStyle name="Currency 2 2" xfId="553"/>
    <cellStyle name="Currency 2 2 10" xfId="554"/>
    <cellStyle name="Currency 2 2 11" xfId="555"/>
    <cellStyle name="Currency 2 2 12" xfId="556"/>
    <cellStyle name="Currency 2 2 13" xfId="557"/>
    <cellStyle name="Currency 2 2 14" xfId="558"/>
    <cellStyle name="Currency 2 2 15" xfId="559"/>
    <cellStyle name="Currency 2 2 2" xfId="560"/>
    <cellStyle name="Currency 2 2 3" xfId="561"/>
    <cellStyle name="Currency 2 2 4" xfId="562"/>
    <cellStyle name="Currency 2 2 5" xfId="563"/>
    <cellStyle name="Currency 2 2 6" xfId="564"/>
    <cellStyle name="Currency 2 2 7" xfId="565"/>
    <cellStyle name="Currency 2 2 8" xfId="566"/>
    <cellStyle name="Currency 2 2 9" xfId="567"/>
    <cellStyle name="Currency 2 20" xfId="568"/>
    <cellStyle name="Currency 2 21" xfId="569"/>
    <cellStyle name="Currency 2 22" xfId="570"/>
    <cellStyle name="Currency 2 23" xfId="571"/>
    <cellStyle name="Currency 2 24" xfId="572"/>
    <cellStyle name="Currency 2 25" xfId="573"/>
    <cellStyle name="Currency 2 26" xfId="574"/>
    <cellStyle name="Currency 2 27" xfId="575"/>
    <cellStyle name="Currency 2 28" xfId="576"/>
    <cellStyle name="Currency 2 29" xfId="577"/>
    <cellStyle name="Currency 2 3" xfId="578"/>
    <cellStyle name="Currency 2 3 10" xfId="579"/>
    <cellStyle name="Currency 2 3 11" xfId="580"/>
    <cellStyle name="Currency 2 3 12" xfId="581"/>
    <cellStyle name="Currency 2 3 13" xfId="582"/>
    <cellStyle name="Currency 2 3 14" xfId="583"/>
    <cellStyle name="Currency 2 3 15" xfId="584"/>
    <cellStyle name="Currency 2 3 2" xfId="585"/>
    <cellStyle name="Currency 2 3 3" xfId="586"/>
    <cellStyle name="Currency 2 3 4" xfId="587"/>
    <cellStyle name="Currency 2 3 5" xfId="588"/>
    <cellStyle name="Currency 2 3 6" xfId="589"/>
    <cellStyle name="Currency 2 3 7" xfId="590"/>
    <cellStyle name="Currency 2 3 8" xfId="591"/>
    <cellStyle name="Currency 2 3 9" xfId="592"/>
    <cellStyle name="Currency 2 4" xfId="593"/>
    <cellStyle name="Currency 2 4 10" xfId="594"/>
    <cellStyle name="Currency 2 4 11" xfId="595"/>
    <cellStyle name="Currency 2 4 12" xfId="596"/>
    <cellStyle name="Currency 2 4 13" xfId="597"/>
    <cellStyle name="Currency 2 4 14" xfId="598"/>
    <cellStyle name="Currency 2 4 15" xfId="599"/>
    <cellStyle name="Currency 2 4 2" xfId="600"/>
    <cellStyle name="Currency 2 4 3" xfId="601"/>
    <cellStyle name="Currency 2 4 4" xfId="602"/>
    <cellStyle name="Currency 2 4 5" xfId="603"/>
    <cellStyle name="Currency 2 4 6" xfId="604"/>
    <cellStyle name="Currency 2 4 7" xfId="605"/>
    <cellStyle name="Currency 2 4 8" xfId="606"/>
    <cellStyle name="Currency 2 4 9" xfId="607"/>
    <cellStyle name="Currency 2 5" xfId="608"/>
    <cellStyle name="Currency 2 5 10" xfId="609"/>
    <cellStyle name="Currency 2 5 11" xfId="610"/>
    <cellStyle name="Currency 2 5 12" xfId="611"/>
    <cellStyle name="Currency 2 5 13" xfId="612"/>
    <cellStyle name="Currency 2 5 14" xfId="613"/>
    <cellStyle name="Currency 2 5 15" xfId="614"/>
    <cellStyle name="Currency 2 5 2" xfId="615"/>
    <cellStyle name="Currency 2 5 3" xfId="616"/>
    <cellStyle name="Currency 2 5 4" xfId="617"/>
    <cellStyle name="Currency 2 5 5" xfId="618"/>
    <cellStyle name="Currency 2 5 6" xfId="619"/>
    <cellStyle name="Currency 2 5 7" xfId="620"/>
    <cellStyle name="Currency 2 5 8" xfId="621"/>
    <cellStyle name="Currency 2 5 9" xfId="622"/>
    <cellStyle name="Currency 2 6" xfId="623"/>
    <cellStyle name="Currency 2 6 10" xfId="624"/>
    <cellStyle name="Currency 2 6 11" xfId="625"/>
    <cellStyle name="Currency 2 6 12" xfId="626"/>
    <cellStyle name="Currency 2 6 13" xfId="627"/>
    <cellStyle name="Currency 2 6 14" xfId="628"/>
    <cellStyle name="Currency 2 6 15" xfId="629"/>
    <cellStyle name="Currency 2 6 2" xfId="630"/>
    <cellStyle name="Currency 2 6 3" xfId="631"/>
    <cellStyle name="Currency 2 6 4" xfId="632"/>
    <cellStyle name="Currency 2 6 5" xfId="633"/>
    <cellStyle name="Currency 2 6 6" xfId="634"/>
    <cellStyle name="Currency 2 6 7" xfId="635"/>
    <cellStyle name="Currency 2 6 8" xfId="636"/>
    <cellStyle name="Currency 2 6 9" xfId="637"/>
    <cellStyle name="Currency 2 7" xfId="638"/>
    <cellStyle name="Currency 2 7 10" xfId="639"/>
    <cellStyle name="Currency 2 7 11" xfId="640"/>
    <cellStyle name="Currency 2 7 12" xfId="641"/>
    <cellStyle name="Currency 2 7 13" xfId="642"/>
    <cellStyle name="Currency 2 7 14" xfId="643"/>
    <cellStyle name="Currency 2 7 15" xfId="644"/>
    <cellStyle name="Currency 2 7 2" xfId="645"/>
    <cellStyle name="Currency 2 7 3" xfId="646"/>
    <cellStyle name="Currency 2 7 4" xfId="647"/>
    <cellStyle name="Currency 2 7 5" xfId="648"/>
    <cellStyle name="Currency 2 7 6" xfId="649"/>
    <cellStyle name="Currency 2 7 7" xfId="650"/>
    <cellStyle name="Currency 2 7 8" xfId="651"/>
    <cellStyle name="Currency 2 7 9" xfId="652"/>
    <cellStyle name="Currency 2 8" xfId="653"/>
    <cellStyle name="Currency 2 8 10" xfId="654"/>
    <cellStyle name="Currency 2 8 11" xfId="655"/>
    <cellStyle name="Currency 2 8 12" xfId="656"/>
    <cellStyle name="Currency 2 8 13" xfId="657"/>
    <cellStyle name="Currency 2 8 14" xfId="658"/>
    <cellStyle name="Currency 2 8 15" xfId="659"/>
    <cellStyle name="Currency 2 8 2" xfId="660"/>
    <cellStyle name="Currency 2 8 3" xfId="661"/>
    <cellStyle name="Currency 2 8 4" xfId="662"/>
    <cellStyle name="Currency 2 8 5" xfId="663"/>
    <cellStyle name="Currency 2 8 6" xfId="664"/>
    <cellStyle name="Currency 2 8 7" xfId="665"/>
    <cellStyle name="Currency 2 8 8" xfId="666"/>
    <cellStyle name="Currency 2 8 9" xfId="667"/>
    <cellStyle name="Currency 2 9" xfId="668"/>
    <cellStyle name="Currency 2 9 10" xfId="669"/>
    <cellStyle name="Currency 2 9 11" xfId="670"/>
    <cellStyle name="Currency 2 9 12" xfId="671"/>
    <cellStyle name="Currency 2 9 13" xfId="672"/>
    <cellStyle name="Currency 2 9 14" xfId="673"/>
    <cellStyle name="Currency 2 9 15" xfId="674"/>
    <cellStyle name="Currency 2 9 2" xfId="675"/>
    <cellStyle name="Currency 2 9 3" xfId="676"/>
    <cellStyle name="Currency 2 9 4" xfId="677"/>
    <cellStyle name="Currency 2 9 5" xfId="678"/>
    <cellStyle name="Currency 2 9 6" xfId="679"/>
    <cellStyle name="Currency 2 9 7" xfId="680"/>
    <cellStyle name="Currency 2 9 8" xfId="681"/>
    <cellStyle name="Currency 2 9 9" xfId="682"/>
    <cellStyle name="Currency 3" xfId="683"/>
    <cellStyle name="Currency 5" xfId="684"/>
    <cellStyle name="Currency 5 10" xfId="685"/>
    <cellStyle name="Currency 5 11" xfId="686"/>
    <cellStyle name="Currency 5 12" xfId="687"/>
    <cellStyle name="Currency 5 13" xfId="688"/>
    <cellStyle name="Currency 5 14" xfId="689"/>
    <cellStyle name="Currency 5 15" xfId="690"/>
    <cellStyle name="Currency 5 2" xfId="691"/>
    <cellStyle name="Currency 5 3" xfId="692"/>
    <cellStyle name="Currency 5 4" xfId="693"/>
    <cellStyle name="Currency 5 5" xfId="694"/>
    <cellStyle name="Currency 5 6" xfId="695"/>
    <cellStyle name="Currency 5 7" xfId="696"/>
    <cellStyle name="Currency 5 8" xfId="697"/>
    <cellStyle name="Currency 5 9" xfId="698"/>
    <cellStyle name="Currency0" xfId="699"/>
    <cellStyle name="CustomizationGreenCells" xfId="700"/>
    <cellStyle name="Date" xfId="701"/>
    <cellStyle name="Empty_B_border" xfId="702"/>
    <cellStyle name="EYInputPercent" xfId="703"/>
    <cellStyle name="EYInputValue" xfId="704"/>
    <cellStyle name="EYPercent" xfId="705"/>
    <cellStyle name="Fixed" xfId="706"/>
    <cellStyle name="H_Section" xfId="707"/>
    <cellStyle name="Header_1" xfId="708"/>
    <cellStyle name="Heading" xfId="709"/>
    <cellStyle name="Headline" xfId="710"/>
    <cellStyle name="Hyperlink" xfId="1" builtinId="8"/>
    <cellStyle name="Hyperlink 2" xfId="711"/>
    <cellStyle name="Hyperlink 2 2" xfId="1509"/>
    <cellStyle name="Hyperlink 3" xfId="712"/>
    <cellStyle name="Hyperlink 4" xfId="713"/>
    <cellStyle name="Hyperlink 5" xfId="714"/>
    <cellStyle name="Input (StyleA)" xfId="715"/>
    <cellStyle name="Input Cell" xfId="716"/>
    <cellStyle name="InputCells" xfId="717"/>
    <cellStyle name="InputFRate_%" xfId="718"/>
    <cellStyle name="InputValue" xfId="719"/>
    <cellStyle name="Inscode" xfId="720"/>
    <cellStyle name="Normal" xfId="0" builtinId="0"/>
    <cellStyle name="Normal 10" xfId="721"/>
    <cellStyle name="Normal 10 10" xfId="722"/>
    <cellStyle name="Normal 10 11" xfId="723"/>
    <cellStyle name="Normal 10 12" xfId="724"/>
    <cellStyle name="Normal 10 13" xfId="725"/>
    <cellStyle name="Normal 10 14" xfId="726"/>
    <cellStyle name="Normal 10 15" xfId="727"/>
    <cellStyle name="Normal 10 2" xfId="728"/>
    <cellStyle name="Normal 10 3" xfId="729"/>
    <cellStyle name="Normal 10 4" xfId="730"/>
    <cellStyle name="Normal 10 5" xfId="731"/>
    <cellStyle name="Normal 10 6" xfId="732"/>
    <cellStyle name="Normal 10 7" xfId="733"/>
    <cellStyle name="Normal 10 8" xfId="734"/>
    <cellStyle name="Normal 10 9" xfId="735"/>
    <cellStyle name="Normal 11" xfId="736"/>
    <cellStyle name="Normal 11 10" xfId="737"/>
    <cellStyle name="Normal 11 11" xfId="738"/>
    <cellStyle name="Normal 11 12" xfId="739"/>
    <cellStyle name="Normal 11 13" xfId="740"/>
    <cellStyle name="Normal 11 14" xfId="741"/>
    <cellStyle name="Normal 11 15" xfId="742"/>
    <cellStyle name="Normal 11 16" xfId="743"/>
    <cellStyle name="Normal 11 2" xfId="744"/>
    <cellStyle name="Normal 11 2 2" xfId="745"/>
    <cellStyle name="Normal 11 2 3" xfId="1533"/>
    <cellStyle name="Normal 11 2 3 2" xfId="1585"/>
    <cellStyle name="Normal 11 2 4" xfId="1516"/>
    <cellStyle name="Normal 11 2 4 2" xfId="1570"/>
    <cellStyle name="Normal 11 2 5" xfId="1547"/>
    <cellStyle name="Normal 11 2 5 2" xfId="1598"/>
    <cellStyle name="Normal 11 2 6" xfId="1554"/>
    <cellStyle name="Normal 11 3" xfId="746"/>
    <cellStyle name="Normal 11 4" xfId="747"/>
    <cellStyle name="Normal 11 5" xfId="748"/>
    <cellStyle name="Normal 11 6" xfId="749"/>
    <cellStyle name="Normal 11 7" xfId="750"/>
    <cellStyle name="Normal 11 8" xfId="751"/>
    <cellStyle name="Normal 11 9" xfId="752"/>
    <cellStyle name="Normal 12" xfId="753"/>
    <cellStyle name="Normal 12 10" xfId="754"/>
    <cellStyle name="Normal 12 11" xfId="755"/>
    <cellStyle name="Normal 12 12" xfId="756"/>
    <cellStyle name="Normal 12 13" xfId="757"/>
    <cellStyle name="Normal 12 14" xfId="758"/>
    <cellStyle name="Normal 12 15" xfId="759"/>
    <cellStyle name="Normal 12 2" xfId="760"/>
    <cellStyle name="Normal 12 3" xfId="761"/>
    <cellStyle name="Normal 12 4" xfId="762"/>
    <cellStyle name="Normal 12 5" xfId="763"/>
    <cellStyle name="Normal 12 6" xfId="764"/>
    <cellStyle name="Normal 12 7" xfId="765"/>
    <cellStyle name="Normal 12 8" xfId="766"/>
    <cellStyle name="Normal 12 9" xfId="767"/>
    <cellStyle name="Normal 13" xfId="768"/>
    <cellStyle name="Normal 13 10" xfId="769"/>
    <cellStyle name="Normal 13 11" xfId="770"/>
    <cellStyle name="Normal 13 12" xfId="771"/>
    <cellStyle name="Normal 13 13" xfId="772"/>
    <cellStyle name="Normal 13 14" xfId="773"/>
    <cellStyle name="Normal 13 15" xfId="774"/>
    <cellStyle name="Normal 13 16" xfId="775"/>
    <cellStyle name="Normal 13 17" xfId="776"/>
    <cellStyle name="Normal 13 2" xfId="777"/>
    <cellStyle name="Normal 13 2 2" xfId="778"/>
    <cellStyle name="Normal 13 2 3" xfId="779"/>
    <cellStyle name="Normal 13 3" xfId="780"/>
    <cellStyle name="Normal 13 4" xfId="781"/>
    <cellStyle name="Normal 13 5" xfId="782"/>
    <cellStyle name="Normal 13 6" xfId="783"/>
    <cellStyle name="Normal 13 7" xfId="784"/>
    <cellStyle name="Normal 13 8" xfId="785"/>
    <cellStyle name="Normal 13 9" xfId="786"/>
    <cellStyle name="Normal 14" xfId="787"/>
    <cellStyle name="Normal 14 10" xfId="788"/>
    <cellStyle name="Normal 14 11" xfId="789"/>
    <cellStyle name="Normal 14 12" xfId="790"/>
    <cellStyle name="Normal 14 13" xfId="791"/>
    <cellStyle name="Normal 14 14" xfId="792"/>
    <cellStyle name="Normal 14 15" xfId="793"/>
    <cellStyle name="Normal 14 16" xfId="794"/>
    <cellStyle name="Normal 14 17" xfId="795"/>
    <cellStyle name="Normal 14 2" xfId="796"/>
    <cellStyle name="Normal 14 3" xfId="797"/>
    <cellStyle name="Normal 14 4" xfId="798"/>
    <cellStyle name="Normal 14 5" xfId="799"/>
    <cellStyle name="Normal 14 6" xfId="800"/>
    <cellStyle name="Normal 14 7" xfId="801"/>
    <cellStyle name="Normal 14 8" xfId="802"/>
    <cellStyle name="Normal 14 9" xfId="803"/>
    <cellStyle name="Normal 15" xfId="804"/>
    <cellStyle name="Normal 15 10" xfId="805"/>
    <cellStyle name="Normal 15 11" xfId="806"/>
    <cellStyle name="Normal 15 12" xfId="807"/>
    <cellStyle name="Normal 15 13" xfId="808"/>
    <cellStyle name="Normal 15 14" xfId="809"/>
    <cellStyle name="Normal 15 15" xfId="810"/>
    <cellStyle name="Normal 15 16" xfId="811"/>
    <cellStyle name="Normal 15 17" xfId="812"/>
    <cellStyle name="Normal 15 2" xfId="813"/>
    <cellStyle name="Normal 15 3" xfId="814"/>
    <cellStyle name="Normal 15 4" xfId="815"/>
    <cellStyle name="Normal 15 5" xfId="816"/>
    <cellStyle name="Normal 15 6" xfId="817"/>
    <cellStyle name="Normal 15 7" xfId="818"/>
    <cellStyle name="Normal 15 8" xfId="819"/>
    <cellStyle name="Normal 15 9" xfId="820"/>
    <cellStyle name="Normal 16" xfId="821"/>
    <cellStyle name="Normal 16 10" xfId="822"/>
    <cellStyle name="Normal 16 11" xfId="823"/>
    <cellStyle name="Normal 16 12" xfId="824"/>
    <cellStyle name="Normal 16 13" xfId="825"/>
    <cellStyle name="Normal 16 14" xfId="826"/>
    <cellStyle name="Normal 16 15" xfId="827"/>
    <cellStyle name="Normal 16 2" xfId="828"/>
    <cellStyle name="Normal 16 3" xfId="829"/>
    <cellStyle name="Normal 16 4" xfId="830"/>
    <cellStyle name="Normal 16 5" xfId="831"/>
    <cellStyle name="Normal 16 6" xfId="832"/>
    <cellStyle name="Normal 16 7" xfId="833"/>
    <cellStyle name="Normal 16 8" xfId="834"/>
    <cellStyle name="Normal 16 9" xfId="835"/>
    <cellStyle name="Normal 17" xfId="836"/>
    <cellStyle name="Normal 18" xfId="837"/>
    <cellStyle name="Normal 18 10" xfId="838"/>
    <cellStyle name="Normal 18 11" xfId="839"/>
    <cellStyle name="Normal 18 12" xfId="840"/>
    <cellStyle name="Normal 18 13" xfId="841"/>
    <cellStyle name="Normal 18 14" xfId="842"/>
    <cellStyle name="Normal 18 15" xfId="843"/>
    <cellStyle name="Normal 18 2" xfId="844"/>
    <cellStyle name="Normal 18 3" xfId="845"/>
    <cellStyle name="Normal 18 4" xfId="846"/>
    <cellStyle name="Normal 18 5" xfId="847"/>
    <cellStyle name="Normal 18 6" xfId="848"/>
    <cellStyle name="Normal 18 7" xfId="849"/>
    <cellStyle name="Normal 18 8" xfId="850"/>
    <cellStyle name="Normal 18 9" xfId="851"/>
    <cellStyle name="Normal 19" xfId="852"/>
    <cellStyle name="Normal 19 10" xfId="853"/>
    <cellStyle name="Normal 19 11" xfId="854"/>
    <cellStyle name="Normal 19 12" xfId="855"/>
    <cellStyle name="Normal 19 13" xfId="856"/>
    <cellStyle name="Normal 19 14" xfId="857"/>
    <cellStyle name="Normal 19 15" xfId="858"/>
    <cellStyle name="Normal 19 2" xfId="859"/>
    <cellStyle name="Normal 19 3" xfId="860"/>
    <cellStyle name="Normal 19 4" xfId="861"/>
    <cellStyle name="Normal 19 5" xfId="862"/>
    <cellStyle name="Normal 19 6" xfId="863"/>
    <cellStyle name="Normal 19 7" xfId="864"/>
    <cellStyle name="Normal 19 8" xfId="865"/>
    <cellStyle name="Normal 19 9" xfId="866"/>
    <cellStyle name="Normal 2" xfId="5"/>
    <cellStyle name="Normal 2 10" xfId="867"/>
    <cellStyle name="Normal 2 10 10" xfId="868"/>
    <cellStyle name="Normal 2 10 11" xfId="869"/>
    <cellStyle name="Normal 2 10 12" xfId="870"/>
    <cellStyle name="Normal 2 10 13" xfId="871"/>
    <cellStyle name="Normal 2 10 14" xfId="872"/>
    <cellStyle name="Normal 2 10 15" xfId="873"/>
    <cellStyle name="Normal 2 10 2" xfId="874"/>
    <cellStyle name="Normal 2 10 3" xfId="875"/>
    <cellStyle name="Normal 2 10 4" xfId="876"/>
    <cellStyle name="Normal 2 10 5" xfId="877"/>
    <cellStyle name="Normal 2 10 6" xfId="878"/>
    <cellStyle name="Normal 2 10 7" xfId="879"/>
    <cellStyle name="Normal 2 10 8" xfId="880"/>
    <cellStyle name="Normal 2 10 9" xfId="881"/>
    <cellStyle name="Normal 2 11" xfId="882"/>
    <cellStyle name="Normal 2 12" xfId="883"/>
    <cellStyle name="Normal 2 2" xfId="7"/>
    <cellStyle name="Normal 2 2 10" xfId="884"/>
    <cellStyle name="Normal 2 2 11" xfId="885"/>
    <cellStyle name="Normal 2 2 12" xfId="886"/>
    <cellStyle name="Normal 2 2 13" xfId="887"/>
    <cellStyle name="Normal 2 2 14" xfId="888"/>
    <cellStyle name="Normal 2 2 15" xfId="889"/>
    <cellStyle name="Normal 2 2 16" xfId="890"/>
    <cellStyle name="Normal 2 2 17" xfId="891"/>
    <cellStyle name="Normal 2 2 18" xfId="1497"/>
    <cellStyle name="Normal 2 2 2" xfId="892"/>
    <cellStyle name="Normal 2 2 2 2" xfId="893"/>
    <cellStyle name="Normal 2 2 2 2 10" xfId="894"/>
    <cellStyle name="Normal 2 2 2 2 11" xfId="895"/>
    <cellStyle name="Normal 2 2 2 2 12" xfId="896"/>
    <cellStyle name="Normal 2 2 2 2 13" xfId="897"/>
    <cellStyle name="Normal 2 2 2 2 14" xfId="898"/>
    <cellStyle name="Normal 2 2 2 2 15" xfId="899"/>
    <cellStyle name="Normal 2 2 2 2 2" xfId="900"/>
    <cellStyle name="Normal 2 2 2 2 3" xfId="901"/>
    <cellStyle name="Normal 2 2 2 2 4" xfId="902"/>
    <cellStyle name="Normal 2 2 2 2 5" xfId="903"/>
    <cellStyle name="Normal 2 2 2 2 6" xfId="904"/>
    <cellStyle name="Normal 2 2 2 2 7" xfId="905"/>
    <cellStyle name="Normal 2 2 2 2 8" xfId="906"/>
    <cellStyle name="Normal 2 2 2 2 9" xfId="907"/>
    <cellStyle name="Normal 2 2 2 3" xfId="908"/>
    <cellStyle name="Normal 2 2 2 4" xfId="1508"/>
    <cellStyle name="Normal 2 2 2 5" xfId="1534"/>
    <cellStyle name="Normal 2 2 3" xfId="909"/>
    <cellStyle name="Normal 2 2 4" xfId="910"/>
    <cellStyle name="Normal 2 2 5" xfId="911"/>
    <cellStyle name="Normal 2 2 6" xfId="912"/>
    <cellStyle name="Normal 2 2 7" xfId="913"/>
    <cellStyle name="Normal 2 2 8" xfId="914"/>
    <cellStyle name="Normal 2 2 9" xfId="915"/>
    <cellStyle name="Normal 2 3" xfId="8"/>
    <cellStyle name="Normal 2 3 10" xfId="916"/>
    <cellStyle name="Normal 2 3 11" xfId="917"/>
    <cellStyle name="Normal 2 3 12" xfId="918"/>
    <cellStyle name="Normal 2 3 13" xfId="919"/>
    <cellStyle name="Normal 2 3 14" xfId="920"/>
    <cellStyle name="Normal 2 3 15" xfId="921"/>
    <cellStyle name="Normal 2 3 16" xfId="922"/>
    <cellStyle name="Normal 2 3 17" xfId="923"/>
    <cellStyle name="Normal 2 3 18" xfId="1498"/>
    <cellStyle name="Normal 2 3 18 2" xfId="1510"/>
    <cellStyle name="Normal 2 3 2" xfId="924"/>
    <cellStyle name="Normal 2 3 2 2" xfId="925"/>
    <cellStyle name="Normal 2 3 2 2 2" xfId="926"/>
    <cellStyle name="Normal 2 3 2 3" xfId="927"/>
    <cellStyle name="Normal 2 3 2 4" xfId="928"/>
    <cellStyle name="Normal 2 3 3" xfId="929"/>
    <cellStyle name="Normal 2 3 4" xfId="930"/>
    <cellStyle name="Normal 2 3 5" xfId="931"/>
    <cellStyle name="Normal 2 3 6" xfId="932"/>
    <cellStyle name="Normal 2 3 7" xfId="933"/>
    <cellStyle name="Normal 2 3 8" xfId="934"/>
    <cellStyle name="Normal 2 3 9" xfId="935"/>
    <cellStyle name="Normal 2 4" xfId="936"/>
    <cellStyle name="Normal 2 4 10" xfId="937"/>
    <cellStyle name="Normal 2 4 11" xfId="938"/>
    <cellStyle name="Normal 2 4 12" xfId="939"/>
    <cellStyle name="Normal 2 4 13" xfId="940"/>
    <cellStyle name="Normal 2 4 14" xfId="941"/>
    <cellStyle name="Normal 2 4 15" xfId="942"/>
    <cellStyle name="Normal 2 4 2" xfId="943"/>
    <cellStyle name="Normal 2 4 3" xfId="944"/>
    <cellStyle name="Normal 2 4 4" xfId="945"/>
    <cellStyle name="Normal 2 4 5" xfId="946"/>
    <cellStyle name="Normal 2 4 6" xfId="947"/>
    <cellStyle name="Normal 2 4 7" xfId="948"/>
    <cellStyle name="Normal 2 4 8" xfId="949"/>
    <cellStyle name="Normal 2 4 9" xfId="950"/>
    <cellStyle name="Normal 2 5" xfId="951"/>
    <cellStyle name="Normal 2 5 10" xfId="952"/>
    <cellStyle name="Normal 2 5 11" xfId="953"/>
    <cellStyle name="Normal 2 5 12" xfId="954"/>
    <cellStyle name="Normal 2 5 13" xfId="955"/>
    <cellStyle name="Normal 2 5 14" xfId="956"/>
    <cellStyle name="Normal 2 5 15" xfId="957"/>
    <cellStyle name="Normal 2 5 2" xfId="958"/>
    <cellStyle name="Normal 2 5 3" xfId="959"/>
    <cellStyle name="Normal 2 5 4" xfId="960"/>
    <cellStyle name="Normal 2 5 5" xfId="961"/>
    <cellStyle name="Normal 2 5 6" xfId="962"/>
    <cellStyle name="Normal 2 5 7" xfId="963"/>
    <cellStyle name="Normal 2 5 8" xfId="964"/>
    <cellStyle name="Normal 2 5 9" xfId="965"/>
    <cellStyle name="Normal 2 6" xfId="966"/>
    <cellStyle name="Normal 2 6 10" xfId="967"/>
    <cellStyle name="Normal 2 6 11" xfId="968"/>
    <cellStyle name="Normal 2 6 12" xfId="969"/>
    <cellStyle name="Normal 2 6 13" xfId="970"/>
    <cellStyle name="Normal 2 6 14" xfId="971"/>
    <cellStyle name="Normal 2 6 15" xfId="972"/>
    <cellStyle name="Normal 2 6 2" xfId="973"/>
    <cellStyle name="Normal 2 6 3" xfId="974"/>
    <cellStyle name="Normal 2 6 4" xfId="975"/>
    <cellStyle name="Normal 2 6 5" xfId="976"/>
    <cellStyle name="Normal 2 6 6" xfId="977"/>
    <cellStyle name="Normal 2 6 7" xfId="978"/>
    <cellStyle name="Normal 2 6 8" xfId="979"/>
    <cellStyle name="Normal 2 6 9" xfId="980"/>
    <cellStyle name="Normal 2 7" xfId="981"/>
    <cellStyle name="Normal 2 7 10" xfId="982"/>
    <cellStyle name="Normal 2 7 11" xfId="983"/>
    <cellStyle name="Normal 2 7 12" xfId="984"/>
    <cellStyle name="Normal 2 7 13" xfId="985"/>
    <cellStyle name="Normal 2 7 14" xfId="986"/>
    <cellStyle name="Normal 2 7 15" xfId="987"/>
    <cellStyle name="Normal 2 7 2" xfId="988"/>
    <cellStyle name="Normal 2 7 3" xfId="989"/>
    <cellStyle name="Normal 2 7 4" xfId="990"/>
    <cellStyle name="Normal 2 7 5" xfId="991"/>
    <cellStyle name="Normal 2 7 6" xfId="992"/>
    <cellStyle name="Normal 2 7 7" xfId="993"/>
    <cellStyle name="Normal 2 7 8" xfId="994"/>
    <cellStyle name="Normal 2 7 9" xfId="995"/>
    <cellStyle name="Normal 2 8" xfId="996"/>
    <cellStyle name="Normal 2 8 10" xfId="997"/>
    <cellStyle name="Normal 2 8 11" xfId="998"/>
    <cellStyle name="Normal 2 8 12" xfId="999"/>
    <cellStyle name="Normal 2 8 13" xfId="1000"/>
    <cellStyle name="Normal 2 8 14" xfId="1001"/>
    <cellStyle name="Normal 2 8 15" xfId="1002"/>
    <cellStyle name="Normal 2 8 2" xfId="1003"/>
    <cellStyle name="Normal 2 8 3" xfId="1004"/>
    <cellStyle name="Normal 2 8 4" xfId="1005"/>
    <cellStyle name="Normal 2 8 5" xfId="1006"/>
    <cellStyle name="Normal 2 8 6" xfId="1007"/>
    <cellStyle name="Normal 2 8 7" xfId="1008"/>
    <cellStyle name="Normal 2 8 8" xfId="1009"/>
    <cellStyle name="Normal 2 8 9" xfId="1010"/>
    <cellStyle name="Normal 2 9" xfId="1011"/>
    <cellStyle name="Normal 2 9 10" xfId="1012"/>
    <cellStyle name="Normal 2 9 11" xfId="1013"/>
    <cellStyle name="Normal 2 9 12" xfId="1014"/>
    <cellStyle name="Normal 2 9 13" xfId="1015"/>
    <cellStyle name="Normal 2 9 14" xfId="1016"/>
    <cellStyle name="Normal 2 9 15" xfId="1017"/>
    <cellStyle name="Normal 2 9 2" xfId="1018"/>
    <cellStyle name="Normal 2 9 3" xfId="1019"/>
    <cellStyle name="Normal 2 9 4" xfId="1020"/>
    <cellStyle name="Normal 2 9 5" xfId="1021"/>
    <cellStyle name="Normal 2 9 6" xfId="1022"/>
    <cellStyle name="Normal 2 9 7" xfId="1023"/>
    <cellStyle name="Normal 2 9 8" xfId="1024"/>
    <cellStyle name="Normal 2 9 9" xfId="1025"/>
    <cellStyle name="Normal 20" xfId="1026"/>
    <cellStyle name="Normal 21" xfId="1027"/>
    <cellStyle name="Normal 21 10" xfId="1028"/>
    <cellStyle name="Normal 21 11" xfId="1029"/>
    <cellStyle name="Normal 21 12" xfId="1030"/>
    <cellStyle name="Normal 21 13" xfId="1031"/>
    <cellStyle name="Normal 21 14" xfId="1032"/>
    <cellStyle name="Normal 21 15" xfId="1033"/>
    <cellStyle name="Normal 21 2" xfId="1034"/>
    <cellStyle name="Normal 21 3" xfId="1035"/>
    <cellStyle name="Normal 21 4" xfId="1036"/>
    <cellStyle name="Normal 21 5" xfId="1037"/>
    <cellStyle name="Normal 21 6" xfId="1038"/>
    <cellStyle name="Normal 21 7" xfId="1039"/>
    <cellStyle name="Normal 21 8" xfId="1040"/>
    <cellStyle name="Normal 21 9" xfId="1041"/>
    <cellStyle name="Normal 22" xfId="1042"/>
    <cellStyle name="Normal 22 10" xfId="1043"/>
    <cellStyle name="Normal 22 11" xfId="1044"/>
    <cellStyle name="Normal 22 12" xfId="1045"/>
    <cellStyle name="Normal 22 13" xfId="1046"/>
    <cellStyle name="Normal 22 14" xfId="1047"/>
    <cellStyle name="Normal 22 15" xfId="1048"/>
    <cellStyle name="Normal 22 2" xfId="1049"/>
    <cellStyle name="Normal 22 3" xfId="1050"/>
    <cellStyle name="Normal 22 4" xfId="1051"/>
    <cellStyle name="Normal 22 5" xfId="1052"/>
    <cellStyle name="Normal 22 6" xfId="1053"/>
    <cellStyle name="Normal 22 7" xfId="1054"/>
    <cellStyle name="Normal 22 8" xfId="1055"/>
    <cellStyle name="Normal 22 9" xfId="1056"/>
    <cellStyle name="Normal 23" xfId="1057"/>
    <cellStyle name="Normal 23 10" xfId="1058"/>
    <cellStyle name="Normal 23 11" xfId="1059"/>
    <cellStyle name="Normal 23 12" xfId="1060"/>
    <cellStyle name="Normal 23 13" xfId="1061"/>
    <cellStyle name="Normal 23 14" xfId="1062"/>
    <cellStyle name="Normal 23 15" xfId="1063"/>
    <cellStyle name="Normal 23 2" xfId="1064"/>
    <cellStyle name="Normal 23 3" xfId="1065"/>
    <cellStyle name="Normal 23 4" xfId="1066"/>
    <cellStyle name="Normal 23 5" xfId="1067"/>
    <cellStyle name="Normal 23 6" xfId="1068"/>
    <cellStyle name="Normal 23 7" xfId="1069"/>
    <cellStyle name="Normal 23 8" xfId="1070"/>
    <cellStyle name="Normal 23 9" xfId="1071"/>
    <cellStyle name="Normal 24" xfId="1072"/>
    <cellStyle name="Normal 24 10" xfId="1073"/>
    <cellStyle name="Normal 24 11" xfId="1074"/>
    <cellStyle name="Normal 24 12" xfId="1075"/>
    <cellStyle name="Normal 24 13" xfId="1076"/>
    <cellStyle name="Normal 24 14" xfId="1077"/>
    <cellStyle name="Normal 24 15" xfId="1078"/>
    <cellStyle name="Normal 24 2" xfId="1079"/>
    <cellStyle name="Normal 24 3" xfId="1080"/>
    <cellStyle name="Normal 24 4" xfId="1081"/>
    <cellStyle name="Normal 24 5" xfId="1082"/>
    <cellStyle name="Normal 24 6" xfId="1083"/>
    <cellStyle name="Normal 24 7" xfId="1084"/>
    <cellStyle name="Normal 24 8" xfId="1085"/>
    <cellStyle name="Normal 24 9" xfId="1086"/>
    <cellStyle name="Normal 25" xfId="1087"/>
    <cellStyle name="Normal 25 10" xfId="1088"/>
    <cellStyle name="Normal 25 11" xfId="1089"/>
    <cellStyle name="Normal 25 12" xfId="1090"/>
    <cellStyle name="Normal 25 13" xfId="1091"/>
    <cellStyle name="Normal 25 14" xfId="1092"/>
    <cellStyle name="Normal 25 15" xfId="1093"/>
    <cellStyle name="Normal 25 2" xfId="1094"/>
    <cellStyle name="Normal 25 3" xfId="1095"/>
    <cellStyle name="Normal 25 4" xfId="1096"/>
    <cellStyle name="Normal 25 5" xfId="1097"/>
    <cellStyle name="Normal 25 6" xfId="1098"/>
    <cellStyle name="Normal 25 7" xfId="1099"/>
    <cellStyle name="Normal 25 8" xfId="1100"/>
    <cellStyle name="Normal 25 9" xfId="1101"/>
    <cellStyle name="Normal 26" xfId="1102"/>
    <cellStyle name="Normal 26 10" xfId="1103"/>
    <cellStyle name="Normal 26 11" xfId="1104"/>
    <cellStyle name="Normal 26 12" xfId="1105"/>
    <cellStyle name="Normal 26 13" xfId="1106"/>
    <cellStyle name="Normal 26 14" xfId="1107"/>
    <cellStyle name="Normal 26 15" xfId="1108"/>
    <cellStyle name="Normal 26 2" xfId="1109"/>
    <cellStyle name="Normal 26 3" xfId="1110"/>
    <cellStyle name="Normal 26 4" xfId="1111"/>
    <cellStyle name="Normal 26 5" xfId="1112"/>
    <cellStyle name="Normal 26 6" xfId="1113"/>
    <cellStyle name="Normal 26 7" xfId="1114"/>
    <cellStyle name="Normal 26 8" xfId="1115"/>
    <cellStyle name="Normal 26 9" xfId="1116"/>
    <cellStyle name="Normal 27" xfId="1117"/>
    <cellStyle name="Normal 28" xfId="1118"/>
    <cellStyle name="Normal 28 10" xfId="1119"/>
    <cellStyle name="Normal 28 11" xfId="1120"/>
    <cellStyle name="Normal 28 12" xfId="1121"/>
    <cellStyle name="Normal 28 13" xfId="1122"/>
    <cellStyle name="Normal 28 14" xfId="1123"/>
    <cellStyle name="Normal 28 15" xfId="1124"/>
    <cellStyle name="Normal 28 2" xfId="1125"/>
    <cellStyle name="Normal 28 3" xfId="1126"/>
    <cellStyle name="Normal 28 4" xfId="1127"/>
    <cellStyle name="Normal 28 5" xfId="1128"/>
    <cellStyle name="Normal 28 6" xfId="1129"/>
    <cellStyle name="Normal 28 7" xfId="1130"/>
    <cellStyle name="Normal 28 8" xfId="1131"/>
    <cellStyle name="Normal 28 9" xfId="1132"/>
    <cellStyle name="Normal 29" xfId="1133"/>
    <cellStyle name="Normal 29 10" xfId="1134"/>
    <cellStyle name="Normal 29 11" xfId="1135"/>
    <cellStyle name="Normal 29 12" xfId="1136"/>
    <cellStyle name="Normal 29 13" xfId="1137"/>
    <cellStyle name="Normal 29 14" xfId="1138"/>
    <cellStyle name="Normal 29 15" xfId="1139"/>
    <cellStyle name="Normal 29 2" xfId="1140"/>
    <cellStyle name="Normal 29 3" xfId="1141"/>
    <cellStyle name="Normal 29 4" xfId="1142"/>
    <cellStyle name="Normal 29 5" xfId="1143"/>
    <cellStyle name="Normal 29 6" xfId="1144"/>
    <cellStyle name="Normal 29 7" xfId="1145"/>
    <cellStyle name="Normal 29 8" xfId="1146"/>
    <cellStyle name="Normal 29 9" xfId="1147"/>
    <cellStyle name="Normal 3" xfId="6"/>
    <cellStyle name="Normal 3 10" xfId="1148"/>
    <cellStyle name="Normal 3 10 2" xfId="1535"/>
    <cellStyle name="Normal 3 10 2 2" xfId="1586"/>
    <cellStyle name="Normal 3 10 3" xfId="1517"/>
    <cellStyle name="Normal 3 10 3 2" xfId="1571"/>
    <cellStyle name="Normal 3 10 4" xfId="1555"/>
    <cellStyle name="Normal 3 11" xfId="1149"/>
    <cellStyle name="Normal 3 11 2" xfId="1536"/>
    <cellStyle name="Normal 3 11 2 2" xfId="1587"/>
    <cellStyle name="Normal 3 11 3" xfId="1518"/>
    <cellStyle name="Normal 3 11 3 2" xfId="1572"/>
    <cellStyle name="Normal 3 11 4" xfId="1556"/>
    <cellStyle name="Normal 3 12" xfId="1493"/>
    <cellStyle name="Normal 3 2" xfId="1150"/>
    <cellStyle name="Normal 3 2 2" xfId="1151"/>
    <cellStyle name="Normal 3 2 2 2" xfId="1537"/>
    <cellStyle name="Normal 3 2 2 2 2" xfId="1588"/>
    <cellStyle name="Normal 3 2 2 3" xfId="1520"/>
    <cellStyle name="Normal 3 2 2 3 2" xfId="1573"/>
    <cellStyle name="Normal 3 2 2 4" xfId="1557"/>
    <cellStyle name="Normal 3 2 3" xfId="1519"/>
    <cellStyle name="Normal 3 2 4" xfId="1506"/>
    <cellStyle name="Normal 3 3" xfId="1152"/>
    <cellStyle name="Normal 3 3 2" xfId="1153"/>
    <cellStyle name="Normal 3 3 2 2" xfId="1538"/>
    <cellStyle name="Normal 3 3 2 2 2" xfId="1589"/>
    <cellStyle name="Normal 3 3 2 3" xfId="1521"/>
    <cellStyle name="Normal 3 3 2 3 2" xfId="1574"/>
    <cellStyle name="Normal 3 3 2 4" xfId="1558"/>
    <cellStyle name="Normal 3 3 3" xfId="1154"/>
    <cellStyle name="Normal 3 4" xfId="1155"/>
    <cellStyle name="Normal 3 4 2" xfId="1539"/>
    <cellStyle name="Normal 3 4 2 2" xfId="1590"/>
    <cellStyle name="Normal 3 4 3" xfId="1522"/>
    <cellStyle name="Normal 3 4 3 2" xfId="1575"/>
    <cellStyle name="Normal 3 4 4" xfId="1559"/>
    <cellStyle name="Normal 3 5" xfId="1156"/>
    <cellStyle name="Normal 3 5 2" xfId="1540"/>
    <cellStyle name="Normal 3 5 2 2" xfId="1591"/>
    <cellStyle name="Normal 3 5 3" xfId="1523"/>
    <cellStyle name="Normal 3 5 3 2" xfId="1576"/>
    <cellStyle name="Normal 3 5 4" xfId="1560"/>
    <cellStyle name="Normal 3 6" xfId="1157"/>
    <cellStyle name="Normal 3 6 2" xfId="1541"/>
    <cellStyle name="Normal 3 6 2 2" xfId="1592"/>
    <cellStyle name="Normal 3 6 3" xfId="1524"/>
    <cellStyle name="Normal 3 6 3 2" xfId="1577"/>
    <cellStyle name="Normal 3 6 4" xfId="1561"/>
    <cellStyle name="Normal 3 7" xfId="1158"/>
    <cellStyle name="Normal 3 7 2" xfId="1542"/>
    <cellStyle name="Normal 3 7 2 2" xfId="1593"/>
    <cellStyle name="Normal 3 7 3" xfId="1525"/>
    <cellStyle name="Normal 3 7 3 2" xfId="1578"/>
    <cellStyle name="Normal 3 7 4" xfId="1562"/>
    <cellStyle name="Normal 3 8" xfId="1159"/>
    <cellStyle name="Normal 3 8 2" xfId="1543"/>
    <cellStyle name="Normal 3 8 2 2" xfId="1594"/>
    <cellStyle name="Normal 3 8 3" xfId="1526"/>
    <cellStyle name="Normal 3 8 3 2" xfId="1579"/>
    <cellStyle name="Normal 3 8 4" xfId="1563"/>
    <cellStyle name="Normal 3 9" xfId="1160"/>
    <cellStyle name="Normal 3 9 2" xfId="1544"/>
    <cellStyle name="Normal 3 9 2 2" xfId="1595"/>
    <cellStyle name="Normal 3 9 3" xfId="1527"/>
    <cellStyle name="Normal 3 9 3 2" xfId="1580"/>
    <cellStyle name="Normal 3 9 4" xfId="1564"/>
    <cellStyle name="Normal 30" xfId="1161"/>
    <cellStyle name="Normal 30 10" xfId="1162"/>
    <cellStyle name="Normal 30 11" xfId="1163"/>
    <cellStyle name="Normal 30 12" xfId="1164"/>
    <cellStyle name="Normal 30 13" xfId="1165"/>
    <cellStyle name="Normal 30 14" xfId="1166"/>
    <cellStyle name="Normal 30 15" xfId="1167"/>
    <cellStyle name="Normal 30 2" xfId="1168"/>
    <cellStyle name="Normal 30 3" xfId="1169"/>
    <cellStyle name="Normal 30 4" xfId="1170"/>
    <cellStyle name="Normal 30 5" xfId="1171"/>
    <cellStyle name="Normal 30 6" xfId="1172"/>
    <cellStyle name="Normal 30 7" xfId="1173"/>
    <cellStyle name="Normal 30 8" xfId="1174"/>
    <cellStyle name="Normal 30 9" xfId="1175"/>
    <cellStyle name="Normal 31" xfId="1176"/>
    <cellStyle name="Normal 32" xfId="1177"/>
    <cellStyle name="Normal 33" xfId="1178"/>
    <cellStyle name="Normal 34" xfId="1179"/>
    <cellStyle name="Normal 35" xfId="1180"/>
    <cellStyle name="Normal 35 10" xfId="1181"/>
    <cellStyle name="Normal 35 11" xfId="1182"/>
    <cellStyle name="Normal 35 12" xfId="1183"/>
    <cellStyle name="Normal 35 13" xfId="1184"/>
    <cellStyle name="Normal 35 14" xfId="1185"/>
    <cellStyle name="Normal 35 15" xfId="1186"/>
    <cellStyle name="Normal 35 2" xfId="1187"/>
    <cellStyle name="Normal 35 3" xfId="1188"/>
    <cellStyle name="Normal 35 4" xfId="1189"/>
    <cellStyle name="Normal 35 5" xfId="1190"/>
    <cellStyle name="Normal 35 6" xfId="1191"/>
    <cellStyle name="Normal 35 7" xfId="1192"/>
    <cellStyle name="Normal 35 8" xfId="1193"/>
    <cellStyle name="Normal 35 9" xfId="1194"/>
    <cellStyle name="Normal 36" xfId="1195"/>
    <cellStyle name="Normal 36 10" xfId="1196"/>
    <cellStyle name="Normal 36 11" xfId="1197"/>
    <cellStyle name="Normal 36 12" xfId="1198"/>
    <cellStyle name="Normal 36 13" xfId="1199"/>
    <cellStyle name="Normal 36 14" xfId="1200"/>
    <cellStyle name="Normal 36 15" xfId="1201"/>
    <cellStyle name="Normal 36 2" xfId="1202"/>
    <cellStyle name="Normal 36 3" xfId="1203"/>
    <cellStyle name="Normal 36 4" xfId="1204"/>
    <cellStyle name="Normal 36 5" xfId="1205"/>
    <cellStyle name="Normal 36 6" xfId="1206"/>
    <cellStyle name="Normal 36 7" xfId="1207"/>
    <cellStyle name="Normal 36 8" xfId="1208"/>
    <cellStyle name="Normal 36 9" xfId="1209"/>
    <cellStyle name="Normal 37" xfId="1210"/>
    <cellStyle name="Normal 37 10" xfId="1211"/>
    <cellStyle name="Normal 37 11" xfId="1212"/>
    <cellStyle name="Normal 37 12" xfId="1213"/>
    <cellStyle name="Normal 37 13" xfId="1214"/>
    <cellStyle name="Normal 37 14" xfId="1215"/>
    <cellStyle name="Normal 37 15" xfId="1216"/>
    <cellStyle name="Normal 37 2" xfId="1217"/>
    <cellStyle name="Normal 37 3" xfId="1218"/>
    <cellStyle name="Normal 37 4" xfId="1219"/>
    <cellStyle name="Normal 37 5" xfId="1220"/>
    <cellStyle name="Normal 37 6" xfId="1221"/>
    <cellStyle name="Normal 37 7" xfId="1222"/>
    <cellStyle name="Normal 37 8" xfId="1223"/>
    <cellStyle name="Normal 37 9" xfId="1224"/>
    <cellStyle name="Normal 38" xfId="1225"/>
    <cellStyle name="Normal 38 10" xfId="1226"/>
    <cellStyle name="Normal 38 11" xfId="1227"/>
    <cellStyle name="Normal 38 12" xfId="1228"/>
    <cellStyle name="Normal 38 13" xfId="1229"/>
    <cellStyle name="Normal 38 14" xfId="1230"/>
    <cellStyle name="Normal 38 15" xfId="1231"/>
    <cellStyle name="Normal 38 2" xfId="1232"/>
    <cellStyle name="Normal 38 3" xfId="1233"/>
    <cellStyle name="Normal 38 4" xfId="1234"/>
    <cellStyle name="Normal 38 5" xfId="1235"/>
    <cellStyle name="Normal 38 6" xfId="1236"/>
    <cellStyle name="Normal 38 7" xfId="1237"/>
    <cellStyle name="Normal 38 8" xfId="1238"/>
    <cellStyle name="Normal 38 9" xfId="1239"/>
    <cellStyle name="Normal 39" xfId="1240"/>
    <cellStyle name="Normal 39 10" xfId="1241"/>
    <cellStyle name="Normal 39 11" xfId="1242"/>
    <cellStyle name="Normal 39 12" xfId="1243"/>
    <cellStyle name="Normal 39 13" xfId="1244"/>
    <cellStyle name="Normal 39 14" xfId="1245"/>
    <cellStyle name="Normal 39 15" xfId="1246"/>
    <cellStyle name="Normal 39 2" xfId="1247"/>
    <cellStyle name="Normal 39 3" xfId="1248"/>
    <cellStyle name="Normal 39 4" xfId="1249"/>
    <cellStyle name="Normal 39 5" xfId="1250"/>
    <cellStyle name="Normal 39 6" xfId="1251"/>
    <cellStyle name="Normal 39 7" xfId="1252"/>
    <cellStyle name="Normal 39 8" xfId="1253"/>
    <cellStyle name="Normal 39 9" xfId="1254"/>
    <cellStyle name="Normal 4" xfId="9"/>
    <cellStyle name="Normal 4 2" xfId="1255"/>
    <cellStyle name="Normal 4 3" xfId="1256"/>
    <cellStyle name="Normal 4 3 2" xfId="1257"/>
    <cellStyle name="Normal 4 4" xfId="1258"/>
    <cellStyle name="Normal 4 4 2" xfId="1545"/>
    <cellStyle name="Normal 4 4 2 2" xfId="1596"/>
    <cellStyle name="Normal 4 4 3" xfId="1528"/>
    <cellStyle name="Normal 4 4 3 2" xfId="1581"/>
    <cellStyle name="Normal 4 4 4" xfId="1565"/>
    <cellStyle name="Normal 40" xfId="1259"/>
    <cellStyle name="Normal 40 2" xfId="1260"/>
    <cellStyle name="Normal 41" xfId="1261"/>
    <cellStyle name="Normal 41 2" xfId="3"/>
    <cellStyle name="Normal 41 2 2" xfId="1505"/>
    <cellStyle name="Normal 42" xfId="1262"/>
    <cellStyle name="Normal 43" xfId="1263"/>
    <cellStyle name="Normal 44" xfId="1495"/>
    <cellStyle name="Normal 44 2" xfId="1567"/>
    <cellStyle name="Normal 45" xfId="1499"/>
    <cellStyle name="Normal 46" xfId="1602"/>
    <cellStyle name="Normal 5" xfId="11"/>
    <cellStyle name="Normal 5 10" xfId="1264"/>
    <cellStyle name="Normal 5 11" xfId="1265"/>
    <cellStyle name="Normal 5 12" xfId="1266"/>
    <cellStyle name="Normal 5 13" xfId="1267"/>
    <cellStyle name="Normal 5 14" xfId="1268"/>
    <cellStyle name="Normal 5 15" xfId="1269"/>
    <cellStyle name="Normal 5 16" xfId="1500"/>
    <cellStyle name="Normal 5 16 2" xfId="1530"/>
    <cellStyle name="Normal 5 16 2 2" xfId="1582"/>
    <cellStyle name="Normal 5 16 3" xfId="1568"/>
    <cellStyle name="Normal 5 17" xfId="1511"/>
    <cellStyle name="Normal 5 17 2" xfId="1569"/>
    <cellStyle name="Normal 5 18" xfId="1551"/>
    <cellStyle name="Normal 5 2" xfId="1270"/>
    <cellStyle name="Normal 5 3" xfId="1271"/>
    <cellStyle name="Normal 5 4" xfId="1272"/>
    <cellStyle name="Normal 5 5" xfId="1273"/>
    <cellStyle name="Normal 5 6" xfId="1274"/>
    <cellStyle name="Normal 5 7" xfId="1275"/>
    <cellStyle name="Normal 5 8" xfId="1276"/>
    <cellStyle name="Normal 5 9" xfId="1277"/>
    <cellStyle name="Normal 6" xfId="12"/>
    <cellStyle name="Normal 6 10" xfId="1278"/>
    <cellStyle name="Normal 6 11" xfId="1279"/>
    <cellStyle name="Normal 6 12" xfId="1280"/>
    <cellStyle name="Normal 6 13" xfId="1281"/>
    <cellStyle name="Normal 6 14" xfId="1282"/>
    <cellStyle name="Normal 6 15" xfId="1283"/>
    <cellStyle name="Normal 6 16" xfId="1531"/>
    <cellStyle name="Normal 6 16 2" xfId="1583"/>
    <cellStyle name="Normal 6 17" xfId="1513"/>
    <cellStyle name="Normal 6 18" xfId="1550"/>
    <cellStyle name="Normal 6 18 2" xfId="1601"/>
    <cellStyle name="Normal 6 19" xfId="1552"/>
    <cellStyle name="Normal 6 2" xfId="1284"/>
    <cellStyle name="Normal 6 3" xfId="1285"/>
    <cellStyle name="Normal 6 4" xfId="1286"/>
    <cellStyle name="Normal 6 5" xfId="1287"/>
    <cellStyle name="Normal 6 6" xfId="1288"/>
    <cellStyle name="Normal 6 7" xfId="1289"/>
    <cellStyle name="Normal 6 8" xfId="1290"/>
    <cellStyle name="Normal 6 9" xfId="1291"/>
    <cellStyle name="Normal 7" xfId="1292"/>
    <cellStyle name="Normal 7 10" xfId="1293"/>
    <cellStyle name="Normal 7 11" xfId="1294"/>
    <cellStyle name="Normal 7 12" xfId="1295"/>
    <cellStyle name="Normal 7 13" xfId="1296"/>
    <cellStyle name="Normal 7 14" xfId="1297"/>
    <cellStyle name="Normal 7 15" xfId="1298"/>
    <cellStyle name="Normal 7 16" xfId="1299"/>
    <cellStyle name="Normal 7 2" xfId="1300"/>
    <cellStyle name="Normal 7 2 2" xfId="1301"/>
    <cellStyle name="Normal 7 3" xfId="1302"/>
    <cellStyle name="Normal 7 4" xfId="1303"/>
    <cellStyle name="Normal 7 5" xfId="1304"/>
    <cellStyle name="Normal 7 6" xfId="1305"/>
    <cellStyle name="Normal 7 7" xfId="1306"/>
    <cellStyle name="Normal 7 8" xfId="1307"/>
    <cellStyle name="Normal 7 9" xfId="1308"/>
    <cellStyle name="Normal 8" xfId="1309"/>
    <cellStyle name="Normal 8 10" xfId="1310"/>
    <cellStyle name="Normal 8 11" xfId="1311"/>
    <cellStyle name="Normal 8 12" xfId="1312"/>
    <cellStyle name="Normal 8 13" xfId="1313"/>
    <cellStyle name="Normal 8 14" xfId="1314"/>
    <cellStyle name="Normal 8 15" xfId="1315"/>
    <cellStyle name="Normal 8 16" xfId="1316"/>
    <cellStyle name="Normal 8 2" xfId="1317"/>
    <cellStyle name="Normal 8 3" xfId="1318"/>
    <cellStyle name="Normal 8 4" xfId="1319"/>
    <cellStyle name="Normal 8 5" xfId="1320"/>
    <cellStyle name="Normal 8 6" xfId="1321"/>
    <cellStyle name="Normal 8 7" xfId="1322"/>
    <cellStyle name="Normal 8 8" xfId="1323"/>
    <cellStyle name="Normal 8 9" xfId="1324"/>
    <cellStyle name="Normal 9" xfId="1325"/>
    <cellStyle name="Normal 9 10" xfId="1326"/>
    <cellStyle name="Normal 9 11" xfId="1327"/>
    <cellStyle name="Normal 9 12" xfId="1328"/>
    <cellStyle name="Normal 9 13" xfId="1329"/>
    <cellStyle name="Normal 9 14" xfId="1330"/>
    <cellStyle name="Normal 9 15" xfId="1331"/>
    <cellStyle name="Normal 9 2" xfId="1332"/>
    <cellStyle name="Normal 9 3" xfId="1333"/>
    <cellStyle name="Normal 9 4" xfId="1334"/>
    <cellStyle name="Normal 9 5" xfId="1335"/>
    <cellStyle name="Normal 9 6" xfId="1336"/>
    <cellStyle name="Normal 9 7" xfId="1337"/>
    <cellStyle name="Normal 9 8" xfId="1338"/>
    <cellStyle name="Normal 9 9" xfId="1339"/>
    <cellStyle name="Normal GHG Textfiels Bold" xfId="1340"/>
    <cellStyle name="Normal GHG whole table" xfId="1341"/>
    <cellStyle name="Normal GHG-Shade" xfId="1342"/>
    <cellStyle name="Normal GHG-Shade 10" xfId="1343"/>
    <cellStyle name="Normal GHG-Shade 11" xfId="1344"/>
    <cellStyle name="Normal GHG-Shade 12" xfId="1345"/>
    <cellStyle name="Normal GHG-Shade 13" xfId="1346"/>
    <cellStyle name="Normal GHG-Shade 14" xfId="1347"/>
    <cellStyle name="Normal GHG-Shade 15" xfId="1348"/>
    <cellStyle name="Normal GHG-Shade 16" xfId="1349"/>
    <cellStyle name="Normal GHG-Shade 2" xfId="1350"/>
    <cellStyle name="Normal GHG-Shade 3" xfId="1351"/>
    <cellStyle name="Normal GHG-Shade 4" xfId="1352"/>
    <cellStyle name="Normal GHG-Shade 5" xfId="1353"/>
    <cellStyle name="Normal GHG-Shade 6" xfId="1354"/>
    <cellStyle name="Normal GHG-Shade 7" xfId="1355"/>
    <cellStyle name="Normal GHG-Shade 8" xfId="1356"/>
    <cellStyle name="Normal GHG-Shade 9" xfId="1357"/>
    <cellStyle name="Normale_impianti enel" xfId="1358"/>
    <cellStyle name="Notes" xfId="1359"/>
    <cellStyle name="Number" xfId="1360"/>
    <cellStyle name="Number [0.0]" xfId="1361"/>
    <cellStyle name="Number 1" xfId="1362"/>
    <cellStyle name="Number II" xfId="1363"/>
    <cellStyle name="Percent" xfId="2" builtinId="5"/>
    <cellStyle name="Percent 10" xfId="1364"/>
    <cellStyle name="Percent 11" xfId="1365"/>
    <cellStyle name="Percent 12" xfId="1501"/>
    <cellStyle name="Percent 14" xfId="1366"/>
    <cellStyle name="Percent 14 10" xfId="1367"/>
    <cellStyle name="Percent 14 11" xfId="1368"/>
    <cellStyle name="Percent 14 12" xfId="1369"/>
    <cellStyle name="Percent 14 13" xfId="1370"/>
    <cellStyle name="Percent 14 14" xfId="1371"/>
    <cellStyle name="Percent 14 15" xfId="1372"/>
    <cellStyle name="Percent 14 2" xfId="1373"/>
    <cellStyle name="Percent 14 3" xfId="1374"/>
    <cellStyle name="Percent 14 4" xfId="1375"/>
    <cellStyle name="Percent 14 5" xfId="1376"/>
    <cellStyle name="Percent 14 6" xfId="1377"/>
    <cellStyle name="Percent 14 7" xfId="1378"/>
    <cellStyle name="Percent 14 8" xfId="1379"/>
    <cellStyle name="Percent 14 9" xfId="1380"/>
    <cellStyle name="Percent 2" xfId="4"/>
    <cellStyle name="Percent 2 2" xfId="10"/>
    <cellStyle name="Percent 2 2 10" xfId="1381"/>
    <cellStyle name="Percent 2 2 11" xfId="1382"/>
    <cellStyle name="Percent 2 2 12" xfId="1383"/>
    <cellStyle name="Percent 2 2 13" xfId="1384"/>
    <cellStyle name="Percent 2 2 14" xfId="1385"/>
    <cellStyle name="Percent 2 2 15" xfId="1386"/>
    <cellStyle name="Percent 2 2 16" xfId="1387"/>
    <cellStyle name="Percent 2 2 17" xfId="1502"/>
    <cellStyle name="Percent 2 2 17 2" xfId="1512"/>
    <cellStyle name="Percent 2 2 2" xfId="1388"/>
    <cellStyle name="Percent 2 2 2 2" xfId="1389"/>
    <cellStyle name="Percent 2 2 3" xfId="1390"/>
    <cellStyle name="Percent 2 2 4" xfId="1391"/>
    <cellStyle name="Percent 2 2 5" xfId="1392"/>
    <cellStyle name="Percent 2 2 6" xfId="1393"/>
    <cellStyle name="Percent 2 2 7" xfId="1394"/>
    <cellStyle name="Percent 2 2 8" xfId="1395"/>
    <cellStyle name="Percent 2 2 9" xfId="1396"/>
    <cellStyle name="Percent 2 3" xfId="1397"/>
    <cellStyle name="Percent 2 3 2" xfId="1529"/>
    <cellStyle name="Percent 2 3 3" xfId="1507"/>
    <cellStyle name="Percent 2 4" xfId="1398"/>
    <cellStyle name="Percent 2 5" xfId="1494"/>
    <cellStyle name="Percent 3" xfId="13"/>
    <cellStyle name="Percent 3 2" xfId="1399"/>
    <cellStyle name="Percent 3 3" xfId="1400"/>
    <cellStyle name="Percent 3 4" xfId="1514"/>
    <cellStyle name="Percent 3 5" xfId="1532"/>
    <cellStyle name="Percent 3 5 2" xfId="1584"/>
    <cellStyle name="Percent 3 6" xfId="1504"/>
    <cellStyle name="Percent 3 7" xfId="1548"/>
    <cellStyle name="Percent 3 7 2" xfId="1599"/>
    <cellStyle name="Percent 3 8" xfId="1553"/>
    <cellStyle name="Percent 4" xfId="1401"/>
    <cellStyle name="Percent 4 10" xfId="1402"/>
    <cellStyle name="Percent 4 11" xfId="1403"/>
    <cellStyle name="Percent 4 12" xfId="1404"/>
    <cellStyle name="Percent 4 13" xfId="1405"/>
    <cellStyle name="Percent 4 14" xfId="1406"/>
    <cellStyle name="Percent 4 15" xfId="1407"/>
    <cellStyle name="Percent 4 2" xfId="1408"/>
    <cellStyle name="Percent 4 3" xfId="1409"/>
    <cellStyle name="Percent 4 4" xfId="1410"/>
    <cellStyle name="Percent 4 5" xfId="1411"/>
    <cellStyle name="Percent 4 6" xfId="1412"/>
    <cellStyle name="Percent 4 7" xfId="1413"/>
    <cellStyle name="Percent 4 8" xfId="1414"/>
    <cellStyle name="Percent 4 9" xfId="1415"/>
    <cellStyle name="Percent 5" xfId="1416"/>
    <cellStyle name="Percent 5 10" xfId="1417"/>
    <cellStyle name="Percent 5 11" xfId="1418"/>
    <cellStyle name="Percent 5 12" xfId="1419"/>
    <cellStyle name="Percent 5 13" xfId="1420"/>
    <cellStyle name="Percent 5 14" xfId="1421"/>
    <cellStyle name="Percent 5 15" xfId="1422"/>
    <cellStyle name="Percent 5 16" xfId="1423"/>
    <cellStyle name="Percent 5 2" xfId="1424"/>
    <cellStyle name="Percent 5 3" xfId="1425"/>
    <cellStyle name="Percent 5 4" xfId="1426"/>
    <cellStyle name="Percent 5 5" xfId="1427"/>
    <cellStyle name="Percent 5 6" xfId="1428"/>
    <cellStyle name="Percent 5 7" xfId="1429"/>
    <cellStyle name="Percent 5 8" xfId="1430"/>
    <cellStyle name="Percent 5 9" xfId="1431"/>
    <cellStyle name="Percent 6" xfId="1432"/>
    <cellStyle name="Percent 6 10" xfId="1433"/>
    <cellStyle name="Percent 6 11" xfId="1434"/>
    <cellStyle name="Percent 6 12" xfId="1435"/>
    <cellStyle name="Percent 6 13" xfId="1436"/>
    <cellStyle name="Percent 6 14" xfId="1437"/>
    <cellStyle name="Percent 6 15" xfId="1438"/>
    <cellStyle name="Percent 6 2" xfId="1439"/>
    <cellStyle name="Percent 6 3" xfId="1440"/>
    <cellStyle name="Percent 6 4" xfId="1441"/>
    <cellStyle name="Percent 6 5" xfId="1442"/>
    <cellStyle name="Percent 6 6" xfId="1443"/>
    <cellStyle name="Percent 6 7" xfId="1444"/>
    <cellStyle name="Percent 6 8" xfId="1445"/>
    <cellStyle name="Percent 6 9" xfId="1446"/>
    <cellStyle name="Percent 7" xfId="1447"/>
    <cellStyle name="Percent 7 10" xfId="1448"/>
    <cellStyle name="Percent 7 11" xfId="1449"/>
    <cellStyle name="Percent 7 12" xfId="1450"/>
    <cellStyle name="Percent 7 13" xfId="1451"/>
    <cellStyle name="Percent 7 14" xfId="1452"/>
    <cellStyle name="Percent 7 15" xfId="1453"/>
    <cellStyle name="Percent 7 16" xfId="1454"/>
    <cellStyle name="Percent 7 2" xfId="1455"/>
    <cellStyle name="Percent 7 3" xfId="1456"/>
    <cellStyle name="Percent 7 4" xfId="1457"/>
    <cellStyle name="Percent 7 5" xfId="1458"/>
    <cellStyle name="Percent 7 6" xfId="1459"/>
    <cellStyle name="Percent 7 7" xfId="1460"/>
    <cellStyle name="Percent 7 8" xfId="1461"/>
    <cellStyle name="Percent 7 9" xfId="1462"/>
    <cellStyle name="Percent 8" xfId="1463"/>
    <cellStyle name="Percent 8 10" xfId="1464"/>
    <cellStyle name="Percent 8 11" xfId="1465"/>
    <cellStyle name="Percent 8 12" xfId="1466"/>
    <cellStyle name="Percent 8 13" xfId="1467"/>
    <cellStyle name="Percent 8 14" xfId="1468"/>
    <cellStyle name="Percent 8 15" xfId="1469"/>
    <cellStyle name="Percent 8 16" xfId="1470"/>
    <cellStyle name="Percent 8 2" xfId="1471"/>
    <cellStyle name="Percent 8 3" xfId="1472"/>
    <cellStyle name="Percent 8 4" xfId="1473"/>
    <cellStyle name="Percent 8 5" xfId="1474"/>
    <cellStyle name="Percent 8 6" xfId="1475"/>
    <cellStyle name="Percent 8 7" xfId="1476"/>
    <cellStyle name="Percent 8 8" xfId="1477"/>
    <cellStyle name="Percent 8 9" xfId="1478"/>
    <cellStyle name="Percent 9" xfId="1479"/>
    <cellStyle name="Percent 9 2" xfId="1480"/>
    <cellStyle name="Percent 9 3" xfId="1481"/>
    <cellStyle name="Publication_style" xfId="1482"/>
    <cellStyle name="Refdb standard" xfId="1483"/>
    <cellStyle name="Shade_R_border" xfId="1484"/>
    <cellStyle name="Source" xfId="1485"/>
    <cellStyle name="Style 1" xfId="1486"/>
    <cellStyle name="Style 1 2" xfId="1487"/>
    <cellStyle name="Table Cell" xfId="1488"/>
    <cellStyle name="Table Total" xfId="1489"/>
    <cellStyle name="Totals" xfId="1490"/>
    <cellStyle name="Обычный_2++" xfId="1491"/>
  </cellStyles>
  <dxfs count="0"/>
  <tableStyles count="0" defaultTableStyle="TableStyleMedium9"/>
  <colors>
    <mruColors>
      <color rgb="FF99FF99"/>
      <color rgb="FF99CCFF"/>
      <color rgb="FFCCFFCC"/>
      <color rgb="FFFF9999"/>
      <color rgb="FFFFCC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hyperlink" Target="http://www.arirabl.org/Publications_files/Rabl+11%20ActiveTransport.pdf" TargetMode="External"/><Relationship Id="rId1" Type="http://schemas.openxmlformats.org/officeDocument/2006/relationships/hyperlink" Target="http://www.ncbi.nlm.nih.gov/pmc/articles/PMC292008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G55"/>
  <sheetViews>
    <sheetView tabSelected="1" zoomScale="80" zoomScaleNormal="80" workbookViewId="0">
      <selection activeCell="B15" sqref="B15:G15"/>
    </sheetView>
  </sheetViews>
  <sheetFormatPr defaultColWidth="10.875" defaultRowHeight="12.45" x14ac:dyDescent="0.2"/>
  <cols>
    <col min="1" max="1" width="21.75" style="794" customWidth="1"/>
    <col min="2" max="2" width="15.375" style="794" bestFit="1" customWidth="1"/>
    <col min="3" max="5" width="10.875" style="794"/>
    <col min="6" max="6" width="15.875" style="794" customWidth="1"/>
    <col min="7" max="7" width="7.25" style="794" customWidth="1"/>
    <col min="8" max="16384" width="10.875" style="794"/>
  </cols>
  <sheetData>
    <row r="1" spans="1:7" ht="30.8" x14ac:dyDescent="0.5">
      <c r="A1" s="793" t="s">
        <v>445</v>
      </c>
    </row>
    <row r="3" spans="1:7" ht="25.55" x14ac:dyDescent="0.4">
      <c r="A3" s="795" t="s">
        <v>664</v>
      </c>
    </row>
    <row r="4" spans="1:7" ht="17.7" x14ac:dyDescent="0.3">
      <c r="A4" s="796" t="s">
        <v>450</v>
      </c>
    </row>
    <row r="5" spans="1:7" ht="13.1" x14ac:dyDescent="0.25">
      <c r="A5" s="797"/>
    </row>
    <row r="6" spans="1:7" ht="17.7" x14ac:dyDescent="0.3">
      <c r="A6" s="796" t="s">
        <v>446</v>
      </c>
      <c r="B6" s="805">
        <v>1.22</v>
      </c>
      <c r="C6" s="806"/>
      <c r="D6" s="806"/>
      <c r="E6" s="806"/>
      <c r="F6" s="806"/>
    </row>
    <row r="7" spans="1:7" s="799" customFormat="1" ht="38.299999999999997" customHeight="1" x14ac:dyDescent="0.2">
      <c r="A7" s="798" t="s">
        <v>451</v>
      </c>
      <c r="B7" s="822" t="s">
        <v>882</v>
      </c>
      <c r="C7" s="822"/>
      <c r="D7" s="822"/>
      <c r="E7" s="822"/>
      <c r="F7" s="822"/>
    </row>
    <row r="8" spans="1:7" ht="17.7" x14ac:dyDescent="0.3">
      <c r="A8" s="796" t="s">
        <v>447</v>
      </c>
      <c r="B8" s="807">
        <v>39970</v>
      </c>
      <c r="C8" s="806"/>
      <c r="D8" s="806"/>
      <c r="E8" s="806"/>
      <c r="F8" s="806"/>
    </row>
    <row r="10" spans="1:7" ht="17.7" x14ac:dyDescent="0.3">
      <c r="A10" s="796" t="s">
        <v>448</v>
      </c>
    </row>
    <row r="11" spans="1:7" ht="64" customHeight="1" x14ac:dyDescent="0.2">
      <c r="A11" s="824" t="s">
        <v>452</v>
      </c>
      <c r="B11" s="824"/>
      <c r="C11" s="824"/>
      <c r="D11" s="824"/>
      <c r="E11" s="824"/>
      <c r="F11" s="824"/>
    </row>
    <row r="12" spans="1:7" ht="12.95" customHeight="1" x14ac:dyDescent="0.2"/>
    <row r="13" spans="1:7" ht="24.05" customHeight="1" x14ac:dyDescent="0.3">
      <c r="A13" s="796" t="s">
        <v>449</v>
      </c>
      <c r="B13" s="800"/>
      <c r="C13" s="800"/>
      <c r="D13" s="800"/>
      <c r="E13" s="800"/>
      <c r="F13" s="800"/>
    </row>
    <row r="14" spans="1:7" ht="33.049999999999997" customHeight="1" x14ac:dyDescent="0.2">
      <c r="A14" s="824" t="s">
        <v>513</v>
      </c>
      <c r="B14" s="824"/>
      <c r="C14" s="824"/>
      <c r="D14" s="824"/>
      <c r="E14" s="824"/>
      <c r="F14" s="824"/>
      <c r="G14" s="824"/>
    </row>
    <row r="15" spans="1:7" ht="45" customHeight="1" x14ac:dyDescent="0.2">
      <c r="A15" s="801" t="s">
        <v>883</v>
      </c>
      <c r="B15" s="824" t="s">
        <v>464</v>
      </c>
      <c r="C15" s="824"/>
      <c r="D15" s="824"/>
      <c r="E15" s="824"/>
      <c r="F15" s="824"/>
      <c r="G15" s="824"/>
    </row>
    <row r="16" spans="1:7" ht="47.3" customHeight="1" x14ac:dyDescent="0.2">
      <c r="A16" s="801" t="s">
        <v>463</v>
      </c>
      <c r="B16" s="824" t="s">
        <v>465</v>
      </c>
      <c r="C16" s="824"/>
      <c r="D16" s="824"/>
      <c r="E16" s="824"/>
      <c r="F16" s="824"/>
      <c r="G16" s="824"/>
    </row>
    <row r="17" spans="1:7" ht="136.15" customHeight="1" x14ac:dyDescent="0.2">
      <c r="A17" s="801" t="s">
        <v>461</v>
      </c>
      <c r="B17" s="824" t="s">
        <v>462</v>
      </c>
      <c r="C17" s="824"/>
      <c r="D17" s="824"/>
      <c r="E17" s="824"/>
      <c r="F17" s="824"/>
      <c r="G17" s="824"/>
    </row>
    <row r="18" spans="1:7" ht="38.299999999999997" customHeight="1" x14ac:dyDescent="0.2">
      <c r="A18" s="802" t="s">
        <v>466</v>
      </c>
      <c r="B18" s="824" t="s">
        <v>467</v>
      </c>
      <c r="C18" s="824"/>
      <c r="D18" s="824"/>
      <c r="E18" s="824"/>
      <c r="F18" s="824"/>
      <c r="G18" s="824"/>
    </row>
    <row r="19" spans="1:7" ht="89.7" customHeight="1" x14ac:dyDescent="0.2">
      <c r="A19" s="801" t="s">
        <v>512</v>
      </c>
      <c r="B19" s="824" t="s">
        <v>468</v>
      </c>
      <c r="C19" s="824"/>
      <c r="D19" s="824"/>
      <c r="E19" s="824"/>
      <c r="F19" s="824"/>
      <c r="G19" s="824"/>
    </row>
    <row r="20" spans="1:7" ht="17.2" customHeight="1" x14ac:dyDescent="0.25">
      <c r="A20" s="797" t="s">
        <v>469</v>
      </c>
      <c r="B20" s="803" t="s">
        <v>470</v>
      </c>
      <c r="C20" s="803"/>
      <c r="D20" s="803"/>
      <c r="E20" s="803"/>
      <c r="F20" s="803"/>
    </row>
    <row r="21" spans="1:7" ht="12.95" customHeight="1" x14ac:dyDescent="0.25">
      <c r="A21" s="804" t="s">
        <v>60</v>
      </c>
      <c r="B21" s="803" t="s">
        <v>471</v>
      </c>
      <c r="C21" s="803"/>
      <c r="D21" s="803"/>
      <c r="E21" s="803"/>
      <c r="F21" s="803"/>
    </row>
    <row r="22" spans="1:7" ht="27" customHeight="1" x14ac:dyDescent="0.2">
      <c r="A22" s="802"/>
      <c r="B22" s="823"/>
      <c r="C22" s="823"/>
      <c r="D22" s="823"/>
      <c r="E22" s="823"/>
      <c r="F22" s="823"/>
      <c r="G22" s="823"/>
    </row>
    <row r="23" spans="1:7" ht="12.95" customHeight="1" x14ac:dyDescent="0.2">
      <c r="A23" s="803"/>
      <c r="B23" s="803"/>
      <c r="C23" s="803"/>
      <c r="D23" s="803"/>
      <c r="E23" s="803"/>
      <c r="F23" s="803"/>
    </row>
    <row r="24" spans="1:7" ht="12.95" customHeight="1" x14ac:dyDescent="0.2">
      <c r="A24" s="803"/>
      <c r="B24" s="803"/>
      <c r="C24" s="803"/>
      <c r="D24" s="803"/>
      <c r="E24" s="803"/>
      <c r="F24" s="803"/>
    </row>
    <row r="25" spans="1:7" ht="12.95" customHeight="1" x14ac:dyDescent="0.2">
      <c r="A25" s="803"/>
      <c r="B25" s="803"/>
      <c r="C25" s="803"/>
      <c r="D25" s="803"/>
      <c r="E25" s="803"/>
      <c r="F25" s="803"/>
    </row>
    <row r="26" spans="1:7" ht="12.95" customHeight="1" x14ac:dyDescent="0.2">
      <c r="A26" s="803"/>
      <c r="B26" s="803"/>
      <c r="C26" s="803"/>
      <c r="D26" s="803"/>
      <c r="E26" s="803"/>
      <c r="F26" s="803"/>
    </row>
    <row r="27" spans="1:7" ht="12.95" customHeight="1" x14ac:dyDescent="0.2">
      <c r="A27" s="803"/>
      <c r="B27" s="803"/>
      <c r="C27" s="803"/>
      <c r="D27" s="803"/>
      <c r="E27" s="803"/>
      <c r="F27" s="803"/>
    </row>
    <row r="28" spans="1:7" ht="12.95" customHeight="1" x14ac:dyDescent="0.2">
      <c r="A28" s="803"/>
      <c r="B28" s="803"/>
      <c r="C28" s="803"/>
      <c r="D28" s="803"/>
      <c r="E28" s="803"/>
      <c r="F28" s="803"/>
    </row>
    <row r="29" spans="1:7" ht="12.95" customHeight="1" x14ac:dyDescent="0.2">
      <c r="A29" s="803"/>
      <c r="B29" s="803"/>
      <c r="C29" s="803"/>
      <c r="D29" s="803"/>
      <c r="E29" s="803"/>
      <c r="F29" s="803"/>
    </row>
    <row r="30" spans="1:7" ht="12.95" customHeight="1" x14ac:dyDescent="0.2">
      <c r="A30" s="803"/>
      <c r="B30" s="803"/>
      <c r="C30" s="803"/>
      <c r="D30" s="803"/>
      <c r="E30" s="803"/>
      <c r="F30" s="803"/>
    </row>
    <row r="31" spans="1:7" ht="12.95" customHeight="1" x14ac:dyDescent="0.2">
      <c r="A31" s="803"/>
      <c r="B31" s="803"/>
      <c r="C31" s="803"/>
      <c r="D31" s="803"/>
      <c r="E31" s="803"/>
      <c r="F31" s="803"/>
    </row>
    <row r="32" spans="1:7" ht="12.95" customHeight="1" x14ac:dyDescent="0.2">
      <c r="A32" s="803"/>
      <c r="B32" s="803"/>
      <c r="C32" s="803"/>
      <c r="D32" s="803"/>
      <c r="E32" s="803"/>
      <c r="F32" s="803"/>
    </row>
    <row r="33" spans="1:6" ht="12.95" customHeight="1" x14ac:dyDescent="0.2">
      <c r="A33" s="803"/>
      <c r="B33" s="803"/>
      <c r="C33" s="803"/>
      <c r="D33" s="803"/>
      <c r="E33" s="803"/>
      <c r="F33" s="803"/>
    </row>
    <row r="34" spans="1:6" ht="12.95" customHeight="1" x14ac:dyDescent="0.2">
      <c r="A34" s="803"/>
      <c r="B34" s="803"/>
      <c r="C34" s="803"/>
      <c r="D34" s="803"/>
      <c r="E34" s="803"/>
      <c r="F34" s="803"/>
    </row>
    <row r="35" spans="1:6" ht="12.95" customHeight="1" x14ac:dyDescent="0.2">
      <c r="A35" s="803"/>
      <c r="B35" s="803"/>
      <c r="C35" s="803"/>
      <c r="D35" s="803"/>
      <c r="E35" s="803"/>
      <c r="F35" s="803"/>
    </row>
    <row r="36" spans="1:6" ht="12.95" customHeight="1" x14ac:dyDescent="0.2">
      <c r="A36" s="803"/>
      <c r="B36" s="803"/>
      <c r="C36" s="803"/>
      <c r="D36" s="803"/>
      <c r="E36" s="803"/>
      <c r="F36" s="803"/>
    </row>
    <row r="37" spans="1:6" ht="12.95" customHeight="1" x14ac:dyDescent="0.2">
      <c r="A37" s="803"/>
      <c r="B37" s="803"/>
      <c r="C37" s="803"/>
      <c r="D37" s="803"/>
      <c r="E37" s="803"/>
      <c r="F37" s="803"/>
    </row>
    <row r="38" spans="1:6" ht="12.95" customHeight="1" x14ac:dyDescent="0.2">
      <c r="A38" s="803"/>
      <c r="B38" s="803"/>
      <c r="C38" s="803"/>
      <c r="D38" s="803"/>
      <c r="E38" s="803"/>
      <c r="F38" s="803"/>
    </row>
    <row r="39" spans="1:6" ht="12.95" customHeight="1" x14ac:dyDescent="0.2">
      <c r="A39" s="803"/>
      <c r="B39" s="803"/>
      <c r="C39" s="803"/>
      <c r="D39" s="803"/>
      <c r="E39" s="803"/>
      <c r="F39" s="803"/>
    </row>
    <row r="40" spans="1:6" ht="12.95" customHeight="1" x14ac:dyDescent="0.2">
      <c r="A40" s="803"/>
      <c r="B40" s="803"/>
      <c r="C40" s="803"/>
      <c r="D40" s="803"/>
      <c r="E40" s="803"/>
      <c r="F40" s="803"/>
    </row>
    <row r="41" spans="1:6" ht="12.95" customHeight="1" x14ac:dyDescent="0.2">
      <c r="A41" s="803"/>
      <c r="B41" s="803"/>
      <c r="C41" s="803"/>
      <c r="D41" s="803"/>
      <c r="E41" s="803"/>
      <c r="F41" s="803"/>
    </row>
    <row r="42" spans="1:6" ht="12.95" customHeight="1" x14ac:dyDescent="0.2">
      <c r="A42" s="803"/>
      <c r="B42" s="803"/>
      <c r="C42" s="803"/>
      <c r="D42" s="803"/>
      <c r="E42" s="803"/>
      <c r="F42" s="803"/>
    </row>
    <row r="43" spans="1:6" ht="12.95" customHeight="1" x14ac:dyDescent="0.2">
      <c r="A43" s="803"/>
      <c r="B43" s="803"/>
      <c r="C43" s="803"/>
      <c r="D43" s="803"/>
      <c r="E43" s="803"/>
      <c r="F43" s="803"/>
    </row>
    <row r="44" spans="1:6" x14ac:dyDescent="0.2">
      <c r="A44" s="803"/>
      <c r="B44" s="803"/>
      <c r="C44" s="803"/>
      <c r="D44" s="803"/>
      <c r="E44" s="803"/>
      <c r="F44" s="803"/>
    </row>
    <row r="45" spans="1:6" x14ac:dyDescent="0.2">
      <c r="A45" s="803"/>
      <c r="B45" s="803"/>
      <c r="C45" s="803"/>
      <c r="D45" s="803"/>
      <c r="E45" s="803"/>
      <c r="F45" s="803"/>
    </row>
    <row r="46" spans="1:6" x14ac:dyDescent="0.2">
      <c r="A46" s="803"/>
      <c r="B46" s="803"/>
      <c r="C46" s="803"/>
      <c r="D46" s="803"/>
      <c r="E46" s="803"/>
      <c r="F46" s="803"/>
    </row>
    <row r="47" spans="1:6" x14ac:dyDescent="0.2">
      <c r="A47" s="803"/>
      <c r="B47" s="803"/>
      <c r="C47" s="803"/>
      <c r="D47" s="803"/>
      <c r="E47" s="803"/>
      <c r="F47" s="803"/>
    </row>
    <row r="48" spans="1:6" x14ac:dyDescent="0.2">
      <c r="A48" s="803"/>
      <c r="B48" s="803"/>
      <c r="C48" s="803"/>
      <c r="D48" s="803"/>
      <c r="E48" s="803"/>
      <c r="F48" s="803"/>
    </row>
    <row r="49" spans="1:6" x14ac:dyDescent="0.2">
      <c r="A49" s="803"/>
      <c r="B49" s="803"/>
      <c r="C49" s="803"/>
      <c r="D49" s="803"/>
      <c r="E49" s="803"/>
      <c r="F49" s="803"/>
    </row>
    <row r="50" spans="1:6" x14ac:dyDescent="0.2">
      <c r="A50" s="803"/>
      <c r="B50" s="803"/>
      <c r="C50" s="803"/>
      <c r="D50" s="803"/>
      <c r="E50" s="803"/>
      <c r="F50" s="803"/>
    </row>
    <row r="51" spans="1:6" x14ac:dyDescent="0.2">
      <c r="A51" s="803"/>
      <c r="B51" s="803"/>
      <c r="C51" s="803"/>
      <c r="D51" s="803"/>
      <c r="E51" s="803"/>
      <c r="F51" s="803"/>
    </row>
    <row r="52" spans="1:6" x14ac:dyDescent="0.2">
      <c r="A52" s="803"/>
      <c r="B52" s="803"/>
      <c r="C52" s="803"/>
      <c r="D52" s="803"/>
      <c r="E52" s="803"/>
      <c r="F52" s="803"/>
    </row>
    <row r="53" spans="1:6" x14ac:dyDescent="0.2">
      <c r="A53" s="803"/>
      <c r="B53" s="803"/>
      <c r="C53" s="803"/>
      <c r="D53" s="803"/>
      <c r="E53" s="803"/>
      <c r="F53" s="803"/>
    </row>
    <row r="54" spans="1:6" x14ac:dyDescent="0.2">
      <c r="A54" s="803"/>
      <c r="B54" s="803"/>
      <c r="C54" s="803"/>
      <c r="D54" s="803"/>
      <c r="E54" s="803"/>
      <c r="F54" s="803"/>
    </row>
    <row r="55" spans="1:6" x14ac:dyDescent="0.2">
      <c r="A55" s="803"/>
      <c r="B55" s="803"/>
      <c r="C55" s="803"/>
      <c r="D55" s="803"/>
      <c r="E55" s="803"/>
      <c r="F55" s="803"/>
    </row>
  </sheetData>
  <mergeCells count="9">
    <mergeCell ref="B7:F7"/>
    <mergeCell ref="B22:G22"/>
    <mergeCell ref="B19:G19"/>
    <mergeCell ref="A11:F11"/>
    <mergeCell ref="A14:G14"/>
    <mergeCell ref="B15:G15"/>
    <mergeCell ref="B17:G17"/>
    <mergeCell ref="B16:G16"/>
    <mergeCell ref="B18:G18"/>
  </mergeCells>
  <pageMargins left="0.75" right="0.75" top="1" bottom="1" header="0.5" footer="0.5"/>
  <pageSetup paperSize="9" scale="58"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topLeftCell="C414" zoomScaleNormal="100" workbookViewId="0">
      <selection activeCell="C433" sqref="C433"/>
    </sheetView>
  </sheetViews>
  <sheetFormatPr defaultColWidth="11.375" defaultRowHeight="15.05" x14ac:dyDescent="0.25"/>
  <cols>
    <col min="1" max="1" width="51.875" style="12" customWidth="1"/>
    <col min="2" max="2" width="97.375" style="11" customWidth="1"/>
    <col min="3" max="3" width="25" style="12" customWidth="1"/>
    <col min="4" max="16384" width="11.375" style="12"/>
  </cols>
  <sheetData>
    <row r="1" spans="1:6" ht="25.55" x14ac:dyDescent="0.4">
      <c r="A1" s="2" t="s">
        <v>331</v>
      </c>
      <c r="F1" s="15" t="s">
        <v>2</v>
      </c>
    </row>
    <row r="2" spans="1:6" s="13" customFormat="1" x14ac:dyDescent="0.25">
      <c r="A2" s="11"/>
    </row>
    <row r="3" spans="1:6" s="13" customFormat="1" ht="45.2" x14ac:dyDescent="0.25">
      <c r="A3" s="306" t="s">
        <v>427</v>
      </c>
      <c r="B3" s="100" t="s">
        <v>434</v>
      </c>
    </row>
    <row r="4" spans="1:6" s="13" customFormat="1" x14ac:dyDescent="0.25">
      <c r="A4" s="306"/>
      <c r="B4" s="11"/>
    </row>
    <row r="5" spans="1:6" s="13" customFormat="1" x14ac:dyDescent="0.25">
      <c r="B5" s="11"/>
    </row>
    <row r="6" spans="1:6" s="13" customFormat="1" ht="18.350000000000001" thickBot="1" x14ac:dyDescent="0.35">
      <c r="A6" s="708" t="s">
        <v>428</v>
      </c>
      <c r="B6" s="709"/>
    </row>
    <row r="7" spans="1:6" s="13" customFormat="1" ht="15.75" thickBot="1" x14ac:dyDescent="0.3">
      <c r="A7" s="700" t="s">
        <v>12</v>
      </c>
      <c r="B7" s="701"/>
    </row>
    <row r="8" spans="1:6" s="13" customFormat="1" ht="15.75" x14ac:dyDescent="0.25">
      <c r="A8" s="4"/>
      <c r="B8" s="684"/>
    </row>
    <row r="9" spans="1:6" s="13" customFormat="1" ht="31.45" x14ac:dyDescent="0.25">
      <c r="A9" s="4" t="s">
        <v>435</v>
      </c>
      <c r="B9" s="120" t="s">
        <v>174</v>
      </c>
      <c r="E9" s="13" t="s">
        <v>330</v>
      </c>
    </row>
    <row r="10" spans="1:6" s="13" customFormat="1" ht="15.75" x14ac:dyDescent="0.25">
      <c r="A10" s="4" t="s">
        <v>429</v>
      </c>
      <c r="B10" s="120" t="s">
        <v>176</v>
      </c>
      <c r="E10" s="97" t="s">
        <v>329</v>
      </c>
    </row>
    <row r="11" spans="1:6" s="13" customFormat="1" ht="31.45" x14ac:dyDescent="0.25">
      <c r="A11" s="4" t="s">
        <v>430</v>
      </c>
      <c r="B11" s="120" t="s">
        <v>709</v>
      </c>
      <c r="E11" s="98" t="s">
        <v>328</v>
      </c>
    </row>
    <row r="12" spans="1:6" s="13" customFormat="1" ht="31.45" x14ac:dyDescent="0.25">
      <c r="A12" s="4" t="s">
        <v>431</v>
      </c>
      <c r="B12" s="120" t="s">
        <v>179</v>
      </c>
      <c r="E12" s="97" t="s">
        <v>327</v>
      </c>
    </row>
    <row r="13" spans="1:6" s="13" customFormat="1" ht="31.45" x14ac:dyDescent="0.25">
      <c r="A13" s="4" t="s">
        <v>432</v>
      </c>
      <c r="B13" s="120" t="s">
        <v>181</v>
      </c>
      <c r="E13" s="97"/>
    </row>
    <row r="14" spans="1:6" s="13" customFormat="1" ht="15.75" x14ac:dyDescent="0.25">
      <c r="A14" s="5" t="s">
        <v>433</v>
      </c>
      <c r="B14" s="121" t="s">
        <v>183</v>
      </c>
      <c r="E14" s="97" t="s">
        <v>326</v>
      </c>
    </row>
    <row r="15" spans="1:6" s="13" customFormat="1" x14ac:dyDescent="0.25">
      <c r="A15" s="667" t="s">
        <v>34</v>
      </c>
      <c r="B15" s="678"/>
      <c r="E15" s="97"/>
    </row>
    <row r="16" spans="1:6" s="13" customFormat="1" x14ac:dyDescent="0.25">
      <c r="A16" s="4" t="s">
        <v>435</v>
      </c>
      <c r="B16" s="678" t="s">
        <v>58</v>
      </c>
      <c r="E16" s="97" t="s">
        <v>325</v>
      </c>
    </row>
    <row r="17" spans="1:11" s="13" customFormat="1" x14ac:dyDescent="0.25">
      <c r="A17" s="4" t="s">
        <v>429</v>
      </c>
      <c r="B17" s="678"/>
    </row>
    <row r="18" spans="1:11" s="13" customFormat="1" x14ac:dyDescent="0.25">
      <c r="A18" s="4" t="s">
        <v>430</v>
      </c>
      <c r="B18" s="678"/>
    </row>
    <row r="19" spans="1:11" s="13" customFormat="1" x14ac:dyDescent="0.25">
      <c r="A19" s="4" t="s">
        <v>431</v>
      </c>
      <c r="B19" s="678"/>
    </row>
    <row r="20" spans="1:11" s="13" customFormat="1" x14ac:dyDescent="0.25">
      <c r="A20" s="4" t="s">
        <v>432</v>
      </c>
      <c r="B20" s="678"/>
    </row>
    <row r="21" spans="1:11" s="13" customFormat="1" x14ac:dyDescent="0.25">
      <c r="A21" s="4" t="s">
        <v>433</v>
      </c>
      <c r="B21" s="678"/>
    </row>
    <row r="22" spans="1:11" s="13" customFormat="1" x14ac:dyDescent="0.25">
      <c r="A22" s="668" t="s">
        <v>35</v>
      </c>
      <c r="B22" s="720"/>
    </row>
    <row r="23" spans="1:11" s="13" customFormat="1" x14ac:dyDescent="0.25">
      <c r="A23" s="4" t="s">
        <v>435</v>
      </c>
      <c r="B23" s="678" t="s">
        <v>58</v>
      </c>
    </row>
    <row r="24" spans="1:11" s="13" customFormat="1" x14ac:dyDescent="0.25">
      <c r="A24" s="4" t="s">
        <v>429</v>
      </c>
      <c r="B24" s="678"/>
    </row>
    <row r="25" spans="1:11" s="13" customFormat="1" x14ac:dyDescent="0.25">
      <c r="A25" s="4" t="s">
        <v>430</v>
      </c>
      <c r="B25" s="678"/>
      <c r="J25" s="308"/>
      <c r="K25" s="308"/>
    </row>
    <row r="26" spans="1:11" s="13" customFormat="1" x14ac:dyDescent="0.25">
      <c r="A26" s="4" t="s">
        <v>431</v>
      </c>
      <c r="B26" s="678"/>
    </row>
    <row r="27" spans="1:11" s="13" customFormat="1" x14ac:dyDescent="0.25">
      <c r="A27" s="4" t="s">
        <v>432</v>
      </c>
      <c r="B27" s="678"/>
    </row>
    <row r="28" spans="1:11" s="13" customFormat="1" x14ac:dyDescent="0.25">
      <c r="A28" s="5" t="s">
        <v>433</v>
      </c>
      <c r="B28" s="721"/>
    </row>
    <row r="29" spans="1:11" s="13" customFormat="1" x14ac:dyDescent="0.25">
      <c r="A29" s="667" t="s">
        <v>14</v>
      </c>
      <c r="B29" s="678"/>
    </row>
    <row r="30" spans="1:11" s="13" customFormat="1" x14ac:dyDescent="0.25">
      <c r="A30" s="4" t="s">
        <v>435</v>
      </c>
      <c r="B30" s="678" t="str">
        <f>'Conventional '!B30</f>
        <v>+/-</v>
      </c>
    </row>
    <row r="31" spans="1:11" s="13" customFormat="1" x14ac:dyDescent="0.25">
      <c r="A31" s="4" t="s">
        <v>429</v>
      </c>
      <c r="B31" s="678" t="s">
        <v>702</v>
      </c>
    </row>
    <row r="32" spans="1:11" s="13" customFormat="1" x14ac:dyDescent="0.25">
      <c r="A32" s="4" t="s">
        <v>430</v>
      </c>
      <c r="B32" s="678"/>
    </row>
    <row r="33" spans="1:2" s="13" customFormat="1" x14ac:dyDescent="0.25">
      <c r="A33" s="4" t="s">
        <v>431</v>
      </c>
      <c r="B33" s="678"/>
    </row>
    <row r="34" spans="1:2" s="13" customFormat="1" x14ac:dyDescent="0.25">
      <c r="A34" s="4" t="s">
        <v>432</v>
      </c>
      <c r="B34" s="678"/>
    </row>
    <row r="35" spans="1:2" s="13" customFormat="1" x14ac:dyDescent="0.25">
      <c r="A35" s="4" t="s">
        <v>433</v>
      </c>
      <c r="B35" s="678"/>
    </row>
    <row r="36" spans="1:2" s="13" customFormat="1" x14ac:dyDescent="0.25">
      <c r="A36" s="668" t="s">
        <v>15</v>
      </c>
      <c r="B36" s="720"/>
    </row>
    <row r="37" spans="1:2" s="13" customFormat="1" x14ac:dyDescent="0.25">
      <c r="A37" s="4" t="s">
        <v>435</v>
      </c>
      <c r="B37" s="678" t="s">
        <v>58</v>
      </c>
    </row>
    <row r="38" spans="1:2" s="13" customFormat="1" x14ac:dyDescent="0.25">
      <c r="A38" s="4" t="s">
        <v>429</v>
      </c>
      <c r="B38" s="678"/>
    </row>
    <row r="39" spans="1:2" s="13" customFormat="1" x14ac:dyDescent="0.25">
      <c r="A39" s="4" t="s">
        <v>430</v>
      </c>
      <c r="B39" s="678"/>
    </row>
    <row r="40" spans="1:2" s="13" customFormat="1" x14ac:dyDescent="0.25">
      <c r="A40" s="4" t="s">
        <v>431</v>
      </c>
      <c r="B40" s="678"/>
    </row>
    <row r="41" spans="1:2" s="13" customFormat="1" x14ac:dyDescent="0.25">
      <c r="A41" s="4" t="s">
        <v>432</v>
      </c>
      <c r="B41" s="678"/>
    </row>
    <row r="42" spans="1:2" s="13" customFormat="1" x14ac:dyDescent="0.25">
      <c r="A42" s="5" t="s">
        <v>433</v>
      </c>
      <c r="B42" s="721"/>
    </row>
    <row r="43" spans="1:2" s="13" customFormat="1" x14ac:dyDescent="0.25">
      <c r="A43" s="667" t="s">
        <v>11</v>
      </c>
      <c r="B43" s="678"/>
    </row>
    <row r="44" spans="1:2" s="13" customFormat="1" x14ac:dyDescent="0.25">
      <c r="A44" s="4" t="s">
        <v>435</v>
      </c>
      <c r="B44" s="586" t="s">
        <v>58</v>
      </c>
    </row>
    <row r="45" spans="1:2" s="13" customFormat="1" x14ac:dyDescent="0.25">
      <c r="A45" s="4" t="s">
        <v>429</v>
      </c>
      <c r="B45" s="678"/>
    </row>
    <row r="46" spans="1:2" s="13" customFormat="1" x14ac:dyDescent="0.25">
      <c r="A46" s="4" t="s">
        <v>430</v>
      </c>
      <c r="B46" s="679"/>
    </row>
    <row r="47" spans="1:2" s="13" customFormat="1" x14ac:dyDescent="0.25">
      <c r="A47" s="4" t="s">
        <v>431</v>
      </c>
      <c r="B47" s="678"/>
    </row>
    <row r="48" spans="1:2" s="13" customFormat="1" x14ac:dyDescent="0.25">
      <c r="A48" s="4" t="s">
        <v>432</v>
      </c>
      <c r="B48" s="678"/>
    </row>
    <row r="49" spans="1:2" s="13" customFormat="1" x14ac:dyDescent="0.25">
      <c r="A49" s="4" t="s">
        <v>433</v>
      </c>
      <c r="B49" s="678"/>
    </row>
    <row r="50" spans="1:2" s="13" customFormat="1" x14ac:dyDescent="0.25">
      <c r="A50" s="668" t="s">
        <v>6</v>
      </c>
      <c r="B50" s="720"/>
    </row>
    <row r="51" spans="1:2" s="13" customFormat="1" x14ac:dyDescent="0.25">
      <c r="A51" s="4" t="s">
        <v>435</v>
      </c>
      <c r="B51" s="678" t="s">
        <v>58</v>
      </c>
    </row>
    <row r="52" spans="1:2" s="13" customFormat="1" x14ac:dyDescent="0.25">
      <c r="A52" s="4" t="s">
        <v>429</v>
      </c>
      <c r="B52" s="678"/>
    </row>
    <row r="53" spans="1:2" s="13" customFormat="1" x14ac:dyDescent="0.25">
      <c r="A53" s="4" t="s">
        <v>430</v>
      </c>
      <c r="B53" s="678"/>
    </row>
    <row r="54" spans="1:2" s="13" customFormat="1" x14ac:dyDescent="0.25">
      <c r="A54" s="4" t="s">
        <v>431</v>
      </c>
      <c r="B54" s="678"/>
    </row>
    <row r="55" spans="1:2" s="13" customFormat="1" x14ac:dyDescent="0.25">
      <c r="A55" s="4" t="s">
        <v>432</v>
      </c>
      <c r="B55" s="678"/>
    </row>
    <row r="56" spans="1:2" s="13" customFormat="1" x14ac:dyDescent="0.25">
      <c r="A56" s="5" t="s">
        <v>433</v>
      </c>
      <c r="B56" s="721"/>
    </row>
    <row r="57" spans="1:2" s="13" customFormat="1" x14ac:dyDescent="0.25">
      <c r="A57" s="668" t="s">
        <v>16</v>
      </c>
      <c r="B57" s="720"/>
    </row>
    <row r="58" spans="1:2" s="13" customFormat="1" x14ac:dyDescent="0.25">
      <c r="A58" s="4" t="s">
        <v>435</v>
      </c>
      <c r="B58" s="678" t="str">
        <f>'Conventional '!B58</f>
        <v>Significant negative externality (--)</v>
      </c>
    </row>
    <row r="59" spans="1:2" s="13" customFormat="1" x14ac:dyDescent="0.25">
      <c r="A59" s="4" t="s">
        <v>429</v>
      </c>
      <c r="B59" s="678" t="s">
        <v>324</v>
      </c>
    </row>
    <row r="60" spans="1:2" s="13" customFormat="1" x14ac:dyDescent="0.25">
      <c r="A60" s="4" t="s">
        <v>430</v>
      </c>
      <c r="B60" s="678"/>
    </row>
    <row r="61" spans="1:2" s="13" customFormat="1" x14ac:dyDescent="0.25">
      <c r="A61" s="4" t="s">
        <v>431</v>
      </c>
      <c r="B61" s="678"/>
    </row>
    <row r="62" spans="1:2" s="13" customFormat="1" x14ac:dyDescent="0.25">
      <c r="A62" s="4" t="s">
        <v>432</v>
      </c>
      <c r="B62" s="678"/>
    </row>
    <row r="63" spans="1:2" s="13" customFormat="1" x14ac:dyDescent="0.25">
      <c r="A63" s="5" t="s">
        <v>433</v>
      </c>
      <c r="B63" s="721"/>
    </row>
    <row r="64" spans="1:2" s="13" customFormat="1" x14ac:dyDescent="0.25">
      <c r="A64" s="667" t="s">
        <v>398</v>
      </c>
      <c r="B64" s="678"/>
    </row>
    <row r="65" spans="1:2" s="13" customFormat="1" x14ac:dyDescent="0.25">
      <c r="A65" s="4" t="s">
        <v>37</v>
      </c>
      <c r="B65" s="678" t="s">
        <v>58</v>
      </c>
    </row>
    <row r="66" spans="1:2" s="13" customFormat="1" x14ac:dyDescent="0.25">
      <c r="A66" s="159" t="s">
        <v>429</v>
      </c>
      <c r="B66" s="722"/>
    </row>
    <row r="67" spans="1:2" s="13" customFormat="1" x14ac:dyDescent="0.25">
      <c r="A67" s="159" t="s">
        <v>430</v>
      </c>
      <c r="B67" s="722"/>
    </row>
    <row r="68" spans="1:2" s="13" customFormat="1" x14ac:dyDescent="0.25">
      <c r="A68" s="159" t="s">
        <v>431</v>
      </c>
      <c r="B68" s="722"/>
    </row>
    <row r="69" spans="1:2" s="13" customFormat="1" x14ac:dyDescent="0.25">
      <c r="A69" s="159" t="s">
        <v>432</v>
      </c>
      <c r="B69" s="722"/>
    </row>
    <row r="70" spans="1:2" s="13" customFormat="1" x14ac:dyDescent="0.25">
      <c r="A70" s="159" t="s">
        <v>36</v>
      </c>
      <c r="B70" s="722"/>
    </row>
    <row r="71" spans="1:2" s="13" customFormat="1" x14ac:dyDescent="0.25">
      <c r="A71" s="669" t="s">
        <v>578</v>
      </c>
      <c r="B71" s="723"/>
    </row>
    <row r="72" spans="1:2" s="13" customFormat="1" x14ac:dyDescent="0.25">
      <c r="A72" s="159" t="s">
        <v>435</v>
      </c>
      <c r="B72" s="724" t="s">
        <v>824</v>
      </c>
    </row>
    <row r="73" spans="1:2" s="13" customFormat="1" x14ac:dyDescent="0.25">
      <c r="A73" s="160" t="s">
        <v>429</v>
      </c>
      <c r="B73" s="691"/>
    </row>
    <row r="74" spans="1:2" s="13" customFormat="1" x14ac:dyDescent="0.25">
      <c r="A74" s="159" t="s">
        <v>430</v>
      </c>
      <c r="B74" s="722" t="s">
        <v>831</v>
      </c>
    </row>
    <row r="75" spans="1:2" s="13" customFormat="1" x14ac:dyDescent="0.25">
      <c r="A75" s="159" t="s">
        <v>431</v>
      </c>
      <c r="B75" s="722"/>
    </row>
    <row r="76" spans="1:2" s="13" customFormat="1" x14ac:dyDescent="0.25">
      <c r="A76" s="159" t="s">
        <v>432</v>
      </c>
      <c r="B76" s="722"/>
    </row>
    <row r="77" spans="1:2" s="13" customFormat="1" x14ac:dyDescent="0.25">
      <c r="A77" s="159" t="s">
        <v>36</v>
      </c>
      <c r="B77" s="722"/>
    </row>
    <row r="78" spans="1:2" s="13" customFormat="1" x14ac:dyDescent="0.25">
      <c r="A78" s="669" t="s">
        <v>579</v>
      </c>
      <c r="B78" s="725"/>
    </row>
    <row r="79" spans="1:2" s="13" customFormat="1" x14ac:dyDescent="0.25">
      <c r="A79" s="159" t="s">
        <v>193</v>
      </c>
      <c r="B79" s="724" t="s">
        <v>824</v>
      </c>
    </row>
    <row r="80" spans="1:2" s="13" customFormat="1" x14ac:dyDescent="0.25">
      <c r="A80" s="160" t="s">
        <v>429</v>
      </c>
      <c r="B80" s="691"/>
    </row>
    <row r="81" spans="1:4" s="13" customFormat="1" x14ac:dyDescent="0.25">
      <c r="A81" s="159" t="s">
        <v>430</v>
      </c>
      <c r="B81" s="722" t="s">
        <v>745</v>
      </c>
    </row>
    <row r="82" spans="1:4" s="13" customFormat="1" x14ac:dyDescent="0.25">
      <c r="A82" s="159" t="s">
        <v>431</v>
      </c>
      <c r="B82" s="722"/>
    </row>
    <row r="83" spans="1:4" s="13" customFormat="1" x14ac:dyDescent="0.25">
      <c r="A83" s="159" t="s">
        <v>432</v>
      </c>
      <c r="B83" s="722"/>
    </row>
    <row r="84" spans="1:4" s="13" customFormat="1" x14ac:dyDescent="0.25">
      <c r="A84" s="159" t="s">
        <v>36</v>
      </c>
      <c r="B84" s="722"/>
    </row>
    <row r="85" spans="1:4" s="13" customFormat="1" x14ac:dyDescent="0.25">
      <c r="A85" s="75" t="s">
        <v>580</v>
      </c>
      <c r="B85" s="725"/>
    </row>
    <row r="86" spans="1:4" s="13" customFormat="1" x14ac:dyDescent="0.25">
      <c r="A86" s="159" t="s">
        <v>193</v>
      </c>
      <c r="B86" s="722" t="s">
        <v>58</v>
      </c>
    </row>
    <row r="87" spans="1:4" s="13" customFormat="1" x14ac:dyDescent="0.25">
      <c r="A87" s="160" t="s">
        <v>194</v>
      </c>
      <c r="B87" s="722"/>
    </row>
    <row r="88" spans="1:4" s="13" customFormat="1" x14ac:dyDescent="0.25">
      <c r="A88" s="159" t="s">
        <v>177</v>
      </c>
      <c r="B88" s="722"/>
    </row>
    <row r="89" spans="1:4" s="13" customFormat="1" x14ac:dyDescent="0.25">
      <c r="A89" s="159" t="s">
        <v>178</v>
      </c>
      <c r="B89" s="722"/>
    </row>
    <row r="90" spans="1:4" s="13" customFormat="1" x14ac:dyDescent="0.25">
      <c r="A90" s="159" t="s">
        <v>180</v>
      </c>
      <c r="B90" s="722"/>
    </row>
    <row r="91" spans="1:4" s="13" customFormat="1" x14ac:dyDescent="0.25">
      <c r="A91" s="159" t="s">
        <v>36</v>
      </c>
      <c r="B91" s="726"/>
    </row>
    <row r="92" spans="1:4" s="13" customFormat="1" x14ac:dyDescent="0.25">
      <c r="A92" s="718" t="s">
        <v>18</v>
      </c>
      <c r="B92" s="722"/>
    </row>
    <row r="93" spans="1:4" s="13" customFormat="1" x14ac:dyDescent="0.25">
      <c r="A93" s="159" t="s">
        <v>435</v>
      </c>
      <c r="B93" s="722" t="str">
        <f>'Conventional '!B93</f>
        <v>Significant negative externality (--)</v>
      </c>
    </row>
    <row r="94" spans="1:4" s="13" customFormat="1" x14ac:dyDescent="0.25">
      <c r="A94" s="4" t="s">
        <v>429</v>
      </c>
      <c r="B94" s="678"/>
    </row>
    <row r="95" spans="1:4" s="13" customFormat="1" x14ac:dyDescent="0.25">
      <c r="A95" s="4" t="s">
        <v>430</v>
      </c>
      <c r="B95" s="678" t="s">
        <v>324</v>
      </c>
      <c r="D95" s="12"/>
    </row>
    <row r="96" spans="1:4" s="13" customFormat="1" x14ac:dyDescent="0.25">
      <c r="A96" s="4" t="s">
        <v>431</v>
      </c>
      <c r="B96" s="678"/>
      <c r="D96" s="12"/>
    </row>
    <row r="97" spans="1:4" s="13" customFormat="1" x14ac:dyDescent="0.25">
      <c r="A97" s="4" t="s">
        <v>432</v>
      </c>
      <c r="B97" s="678"/>
      <c r="D97" s="12"/>
    </row>
    <row r="98" spans="1:4" s="13" customFormat="1" x14ac:dyDescent="0.25">
      <c r="A98" s="5" t="s">
        <v>36</v>
      </c>
      <c r="B98" s="721"/>
      <c r="D98" s="12"/>
    </row>
    <row r="99" spans="1:4" s="13" customFormat="1" x14ac:dyDescent="0.25">
      <c r="A99" s="667" t="s">
        <v>19</v>
      </c>
      <c r="B99" s="678"/>
      <c r="D99" s="12"/>
    </row>
    <row r="100" spans="1:4" s="13" customFormat="1" x14ac:dyDescent="0.25">
      <c r="A100" s="4" t="s">
        <v>435</v>
      </c>
      <c r="B100" s="678" t="s">
        <v>58</v>
      </c>
      <c r="D100" s="12"/>
    </row>
    <row r="101" spans="1:4" s="13" customFormat="1" x14ac:dyDescent="0.25">
      <c r="A101" s="4" t="s">
        <v>429</v>
      </c>
      <c r="B101" s="678"/>
      <c r="D101" s="12"/>
    </row>
    <row r="102" spans="1:4" s="13" customFormat="1" x14ac:dyDescent="0.25">
      <c r="A102" s="4" t="s">
        <v>430</v>
      </c>
      <c r="B102" s="678"/>
      <c r="D102" s="12"/>
    </row>
    <row r="103" spans="1:4" s="13" customFormat="1" x14ac:dyDescent="0.25">
      <c r="A103" s="4" t="s">
        <v>431</v>
      </c>
      <c r="B103" s="678"/>
      <c r="D103" s="12"/>
    </row>
    <row r="104" spans="1:4" s="13" customFormat="1" x14ac:dyDescent="0.25">
      <c r="A104" s="4" t="s">
        <v>432</v>
      </c>
      <c r="B104" s="678"/>
      <c r="D104" s="12"/>
    </row>
    <row r="105" spans="1:4" s="13" customFormat="1" x14ac:dyDescent="0.25">
      <c r="A105" s="166" t="s">
        <v>36</v>
      </c>
      <c r="B105" s="721"/>
      <c r="D105" s="12"/>
    </row>
    <row r="106" spans="1:4" s="13" customFormat="1" x14ac:dyDescent="0.25">
      <c r="A106" s="672" t="s">
        <v>585</v>
      </c>
      <c r="B106" s="678"/>
      <c r="D106" s="12"/>
    </row>
    <row r="107" spans="1:4" s="13" customFormat="1" x14ac:dyDescent="0.25">
      <c r="A107" s="162" t="s">
        <v>588</v>
      </c>
      <c r="B107" s="678" t="s">
        <v>58</v>
      </c>
      <c r="D107" s="12"/>
    </row>
    <row r="108" spans="1:4" s="13" customFormat="1" x14ac:dyDescent="0.25">
      <c r="A108" s="162" t="s">
        <v>589</v>
      </c>
      <c r="B108" s="678"/>
      <c r="D108" s="12"/>
    </row>
    <row r="109" spans="1:4" s="13" customFormat="1" x14ac:dyDescent="0.25">
      <c r="A109" s="162" t="s">
        <v>590</v>
      </c>
      <c r="B109" s="678"/>
      <c r="D109" s="12"/>
    </row>
    <row r="110" spans="1:4" s="13" customFormat="1" x14ac:dyDescent="0.25">
      <c r="A110" s="162" t="s">
        <v>591</v>
      </c>
      <c r="B110" s="678"/>
      <c r="D110" s="12"/>
    </row>
    <row r="111" spans="1:4" s="13" customFormat="1" x14ac:dyDescent="0.25">
      <c r="A111" s="162" t="s">
        <v>592</v>
      </c>
      <c r="B111" s="678"/>
      <c r="D111" s="12"/>
    </row>
    <row r="112" spans="1:4" s="13" customFormat="1" x14ac:dyDescent="0.25">
      <c r="A112" s="163" t="s">
        <v>593</v>
      </c>
      <c r="B112" s="721"/>
      <c r="D112" s="12"/>
    </row>
    <row r="113" spans="1:4" s="13" customFormat="1" ht="15.75" thickBot="1" x14ac:dyDescent="0.3">
      <c r="A113" s="9"/>
      <c r="B113" s="678"/>
      <c r="D113" s="12"/>
    </row>
    <row r="114" spans="1:4" s="13" customFormat="1" x14ac:dyDescent="0.25">
      <c r="A114" s="8" t="s">
        <v>20</v>
      </c>
      <c r="B114" s="727"/>
      <c r="D114" s="12"/>
    </row>
    <row r="115" spans="1:4" s="13" customFormat="1" x14ac:dyDescent="0.25">
      <c r="A115" s="668" t="s">
        <v>21</v>
      </c>
      <c r="B115" s="720"/>
      <c r="D115" s="12"/>
    </row>
    <row r="116" spans="1:4" s="13" customFormat="1" x14ac:dyDescent="0.25">
      <c r="A116" s="4" t="s">
        <v>435</v>
      </c>
      <c r="B116" s="678" t="s">
        <v>58</v>
      </c>
      <c r="D116" s="12"/>
    </row>
    <row r="117" spans="1:4" s="13" customFormat="1" x14ac:dyDescent="0.25">
      <c r="A117" s="4" t="s">
        <v>429</v>
      </c>
      <c r="B117" s="678"/>
      <c r="D117" s="12"/>
    </row>
    <row r="118" spans="1:4" s="13" customFormat="1" x14ac:dyDescent="0.25">
      <c r="A118" s="4" t="s">
        <v>430</v>
      </c>
      <c r="B118" s="678"/>
      <c r="D118" s="12"/>
    </row>
    <row r="119" spans="1:4" s="13" customFormat="1" x14ac:dyDescent="0.25">
      <c r="A119" s="4" t="s">
        <v>431</v>
      </c>
      <c r="B119" s="678"/>
      <c r="D119" s="12"/>
    </row>
    <row r="120" spans="1:4" s="13" customFormat="1" x14ac:dyDescent="0.25">
      <c r="A120" s="4" t="s">
        <v>432</v>
      </c>
      <c r="B120" s="678"/>
      <c r="D120" s="12"/>
    </row>
    <row r="121" spans="1:4" x14ac:dyDescent="0.2">
      <c r="A121" s="4" t="s">
        <v>433</v>
      </c>
      <c r="B121" s="678"/>
    </row>
    <row r="122" spans="1:4" x14ac:dyDescent="0.2">
      <c r="A122" s="668" t="s">
        <v>22</v>
      </c>
      <c r="B122" s="720"/>
    </row>
    <row r="123" spans="1:4" x14ac:dyDescent="0.2">
      <c r="A123" s="4" t="s">
        <v>435</v>
      </c>
      <c r="B123" s="728" t="s">
        <v>58</v>
      </c>
    </row>
    <row r="124" spans="1:4" x14ac:dyDescent="0.2">
      <c r="A124" s="4" t="s">
        <v>429</v>
      </c>
      <c r="B124" s="678"/>
    </row>
    <row r="125" spans="1:4" x14ac:dyDescent="0.2">
      <c r="A125" s="4" t="s">
        <v>430</v>
      </c>
      <c r="B125" s="678"/>
    </row>
    <row r="126" spans="1:4" x14ac:dyDescent="0.2">
      <c r="A126" s="4" t="s">
        <v>431</v>
      </c>
      <c r="B126" s="678"/>
    </row>
    <row r="127" spans="1:4" x14ac:dyDescent="0.2">
      <c r="A127" s="4" t="s">
        <v>432</v>
      </c>
      <c r="B127" s="678"/>
    </row>
    <row r="128" spans="1:4" x14ac:dyDescent="0.2">
      <c r="A128" s="4" t="s">
        <v>433</v>
      </c>
      <c r="B128" s="678"/>
    </row>
    <row r="129" spans="1:2" x14ac:dyDescent="0.2">
      <c r="A129" s="668" t="s">
        <v>23</v>
      </c>
      <c r="B129" s="720"/>
    </row>
    <row r="130" spans="1:2" x14ac:dyDescent="0.2">
      <c r="A130" s="4" t="s">
        <v>193</v>
      </c>
      <c r="B130" s="158" t="s">
        <v>58</v>
      </c>
    </row>
    <row r="131" spans="1:2" x14ac:dyDescent="0.2">
      <c r="A131" s="4" t="s">
        <v>194</v>
      </c>
      <c r="B131" s="678"/>
    </row>
    <row r="132" spans="1:2" ht="45.2" x14ac:dyDescent="0.2">
      <c r="A132" s="4" t="s">
        <v>177</v>
      </c>
      <c r="B132" s="679" t="s">
        <v>746</v>
      </c>
    </row>
    <row r="133" spans="1:2" x14ac:dyDescent="0.2">
      <c r="A133" s="4" t="s">
        <v>178</v>
      </c>
      <c r="B133" s="678"/>
    </row>
    <row r="134" spans="1:2" x14ac:dyDescent="0.2">
      <c r="A134" s="4" t="s">
        <v>180</v>
      </c>
      <c r="B134" s="678"/>
    </row>
    <row r="135" spans="1:2" x14ac:dyDescent="0.2">
      <c r="A135" s="4" t="s">
        <v>182</v>
      </c>
      <c r="B135" s="678"/>
    </row>
    <row r="136" spans="1:2" x14ac:dyDescent="0.2">
      <c r="A136" s="668" t="s">
        <v>24</v>
      </c>
      <c r="B136" s="720"/>
    </row>
    <row r="137" spans="1:2" x14ac:dyDescent="0.2">
      <c r="A137" s="4" t="s">
        <v>435</v>
      </c>
      <c r="B137" s="158" t="s">
        <v>824</v>
      </c>
    </row>
    <row r="138" spans="1:2" x14ac:dyDescent="0.2">
      <c r="A138" s="4" t="s">
        <v>429</v>
      </c>
      <c r="B138" s="678"/>
    </row>
    <row r="139" spans="1:2" ht="120.45" x14ac:dyDescent="0.2">
      <c r="A139" s="4" t="s">
        <v>430</v>
      </c>
      <c r="B139" s="679" t="s">
        <v>832</v>
      </c>
    </row>
    <row r="140" spans="1:2" ht="60.25" x14ac:dyDescent="0.2">
      <c r="A140" s="4" t="s">
        <v>431</v>
      </c>
      <c r="B140" s="679" t="s">
        <v>833</v>
      </c>
    </row>
    <row r="141" spans="1:2" x14ac:dyDescent="0.2">
      <c r="A141" s="4" t="s">
        <v>432</v>
      </c>
      <c r="B141" s="678"/>
    </row>
    <row r="142" spans="1:2" ht="30.15" x14ac:dyDescent="0.2">
      <c r="A142" s="5" t="s">
        <v>433</v>
      </c>
      <c r="B142" s="729" t="s">
        <v>323</v>
      </c>
    </row>
    <row r="143" spans="1:2" x14ac:dyDescent="0.2">
      <c r="A143" s="667" t="s">
        <v>8</v>
      </c>
      <c r="B143" s="678"/>
    </row>
    <row r="144" spans="1:2" x14ac:dyDescent="0.2">
      <c r="A144" s="4" t="s">
        <v>435</v>
      </c>
      <c r="B144" s="678" t="s">
        <v>58</v>
      </c>
    </row>
    <row r="145" spans="1:4" x14ac:dyDescent="0.2">
      <c r="A145" s="4" t="s">
        <v>429</v>
      </c>
      <c r="B145" s="678"/>
      <c r="D145" s="169"/>
    </row>
    <row r="146" spans="1:4" x14ac:dyDescent="0.2">
      <c r="A146" s="4" t="s">
        <v>430</v>
      </c>
      <c r="B146" s="678" t="s">
        <v>747</v>
      </c>
      <c r="D146" s="169"/>
    </row>
    <row r="147" spans="1:4" x14ac:dyDescent="0.2">
      <c r="A147" s="4" t="s">
        <v>431</v>
      </c>
      <c r="B147" s="678"/>
    </row>
    <row r="148" spans="1:4" x14ac:dyDescent="0.2">
      <c r="A148" s="4" t="s">
        <v>432</v>
      </c>
      <c r="B148" s="678"/>
    </row>
    <row r="149" spans="1:4" x14ac:dyDescent="0.2">
      <c r="A149" s="5" t="s">
        <v>433</v>
      </c>
      <c r="B149" s="721"/>
    </row>
    <row r="150" spans="1:4" x14ac:dyDescent="0.2">
      <c r="A150" s="667" t="s">
        <v>25</v>
      </c>
      <c r="B150" s="678"/>
    </row>
    <row r="151" spans="1:4" x14ac:dyDescent="0.2">
      <c r="A151" s="4" t="s">
        <v>435</v>
      </c>
      <c r="B151" s="158" t="s">
        <v>575</v>
      </c>
    </row>
    <row r="152" spans="1:4" x14ac:dyDescent="0.2">
      <c r="A152" s="4" t="s">
        <v>429</v>
      </c>
      <c r="B152" s="678"/>
    </row>
    <row r="153" spans="1:4" x14ac:dyDescent="0.2">
      <c r="A153" s="4" t="s">
        <v>430</v>
      </c>
      <c r="B153" s="678" t="s">
        <v>436</v>
      </c>
    </row>
    <row r="154" spans="1:4" x14ac:dyDescent="0.2">
      <c r="A154" s="4" t="s">
        <v>431</v>
      </c>
      <c r="B154" s="678"/>
    </row>
    <row r="155" spans="1:4" x14ac:dyDescent="0.2">
      <c r="A155" s="4" t="s">
        <v>432</v>
      </c>
      <c r="B155" s="678"/>
    </row>
    <row r="156" spans="1:4" x14ac:dyDescent="0.2">
      <c r="A156" s="5" t="s">
        <v>433</v>
      </c>
      <c r="B156" s="721"/>
    </row>
    <row r="157" spans="1:4" x14ac:dyDescent="0.2">
      <c r="A157" s="668" t="s">
        <v>0</v>
      </c>
      <c r="B157" s="720"/>
    </row>
    <row r="158" spans="1:4" x14ac:dyDescent="0.2">
      <c r="A158" s="4" t="s">
        <v>435</v>
      </c>
      <c r="B158" s="728" t="s">
        <v>58</v>
      </c>
    </row>
    <row r="159" spans="1:4" x14ac:dyDescent="0.2">
      <c r="A159" s="4" t="s">
        <v>429</v>
      </c>
      <c r="B159" s="678"/>
    </row>
    <row r="160" spans="1:4" x14ac:dyDescent="0.2">
      <c r="A160" s="4" t="s">
        <v>430</v>
      </c>
      <c r="B160" s="678"/>
    </row>
    <row r="161" spans="1:2" x14ac:dyDescent="0.2">
      <c r="A161" s="4" t="s">
        <v>431</v>
      </c>
      <c r="B161" s="678"/>
    </row>
    <row r="162" spans="1:2" x14ac:dyDescent="0.2">
      <c r="A162" s="4" t="s">
        <v>432</v>
      </c>
      <c r="B162" s="678"/>
    </row>
    <row r="163" spans="1:2" x14ac:dyDescent="0.2">
      <c r="A163" s="4" t="s">
        <v>36</v>
      </c>
      <c r="B163" s="678"/>
    </row>
    <row r="164" spans="1:2" x14ac:dyDescent="0.2">
      <c r="A164" s="668" t="s">
        <v>7</v>
      </c>
      <c r="B164" s="720"/>
    </row>
    <row r="165" spans="1:2" x14ac:dyDescent="0.2">
      <c r="A165" s="4" t="s">
        <v>435</v>
      </c>
      <c r="B165" s="728" t="s">
        <v>58</v>
      </c>
    </row>
    <row r="166" spans="1:2" x14ac:dyDescent="0.2">
      <c r="A166" s="4" t="s">
        <v>429</v>
      </c>
      <c r="B166" s="678"/>
    </row>
    <row r="167" spans="1:2" x14ac:dyDescent="0.2">
      <c r="A167" s="4" t="s">
        <v>430</v>
      </c>
      <c r="B167" s="678"/>
    </row>
    <row r="168" spans="1:2" x14ac:dyDescent="0.2">
      <c r="A168" s="4" t="s">
        <v>431</v>
      </c>
      <c r="B168" s="678"/>
    </row>
    <row r="169" spans="1:2" x14ac:dyDescent="0.2">
      <c r="A169" s="4" t="s">
        <v>432</v>
      </c>
      <c r="B169" s="678"/>
    </row>
    <row r="170" spans="1:2" x14ac:dyDescent="0.2">
      <c r="A170" s="4" t="s">
        <v>36</v>
      </c>
      <c r="B170" s="678"/>
    </row>
    <row r="171" spans="1:2" x14ac:dyDescent="0.2">
      <c r="A171" s="674" t="s">
        <v>26</v>
      </c>
      <c r="B171" s="720"/>
    </row>
    <row r="172" spans="1:2" x14ac:dyDescent="0.2">
      <c r="A172" s="4" t="s">
        <v>435</v>
      </c>
      <c r="B172" s="728" t="s">
        <v>58</v>
      </c>
    </row>
    <row r="173" spans="1:2" x14ac:dyDescent="0.2">
      <c r="A173" s="4" t="s">
        <v>429</v>
      </c>
      <c r="B173" s="678"/>
    </row>
    <row r="174" spans="1:2" x14ac:dyDescent="0.2">
      <c r="A174" s="4" t="s">
        <v>430</v>
      </c>
      <c r="B174" s="678"/>
    </row>
    <row r="175" spans="1:2" x14ac:dyDescent="0.2">
      <c r="A175" s="4" t="s">
        <v>431</v>
      </c>
      <c r="B175" s="678"/>
    </row>
    <row r="176" spans="1:2" x14ac:dyDescent="0.2">
      <c r="A176" s="4" t="s">
        <v>432</v>
      </c>
      <c r="B176" s="678"/>
    </row>
    <row r="177" spans="1:2" x14ac:dyDescent="0.2">
      <c r="A177" s="5" t="s">
        <v>36</v>
      </c>
      <c r="B177" s="721"/>
    </row>
    <row r="178" spans="1:2" x14ac:dyDescent="0.2">
      <c r="A178" s="667" t="s">
        <v>27</v>
      </c>
      <c r="B178" s="678"/>
    </row>
    <row r="179" spans="1:2" x14ac:dyDescent="0.2">
      <c r="A179" s="4" t="s">
        <v>37</v>
      </c>
      <c r="B179" s="678" t="str">
        <f>'Conventional '!B179</f>
        <v>Negative externality (-)</v>
      </c>
    </row>
    <row r="180" spans="1:2" x14ac:dyDescent="0.2">
      <c r="A180" s="4" t="s">
        <v>429</v>
      </c>
      <c r="B180" s="678"/>
    </row>
    <row r="181" spans="1:2" x14ac:dyDescent="0.2">
      <c r="A181" s="4" t="s">
        <v>430</v>
      </c>
      <c r="B181" s="678" t="s">
        <v>256</v>
      </c>
    </row>
    <row r="182" spans="1:2" x14ac:dyDescent="0.2">
      <c r="A182" s="4" t="s">
        <v>431</v>
      </c>
      <c r="B182" s="678"/>
    </row>
    <row r="183" spans="1:2" x14ac:dyDescent="0.25">
      <c r="A183" s="4" t="s">
        <v>432</v>
      </c>
      <c r="B183" s="730"/>
    </row>
    <row r="184" spans="1:2" x14ac:dyDescent="0.2">
      <c r="A184" s="5" t="s">
        <v>36</v>
      </c>
      <c r="B184" s="678"/>
    </row>
    <row r="185" spans="1:2" x14ac:dyDescent="0.2">
      <c r="A185" s="667" t="s">
        <v>38</v>
      </c>
      <c r="B185" s="720"/>
    </row>
    <row r="186" spans="1:2" x14ac:dyDescent="0.2">
      <c r="A186" s="4" t="s">
        <v>37</v>
      </c>
      <c r="B186" s="678" t="str">
        <f>'Conventional '!B186</f>
        <v>Negative externality (-)</v>
      </c>
    </row>
    <row r="187" spans="1:2" x14ac:dyDescent="0.2">
      <c r="A187" s="4" t="s">
        <v>429</v>
      </c>
      <c r="B187" s="678"/>
    </row>
    <row r="188" spans="1:2" x14ac:dyDescent="0.2">
      <c r="A188" s="4" t="s">
        <v>430</v>
      </c>
      <c r="B188" s="678" t="s">
        <v>256</v>
      </c>
    </row>
    <row r="189" spans="1:2" x14ac:dyDescent="0.2">
      <c r="A189" s="4" t="s">
        <v>431</v>
      </c>
      <c r="B189" s="678"/>
    </row>
    <row r="190" spans="1:2" x14ac:dyDescent="0.2">
      <c r="A190" s="4" t="s">
        <v>432</v>
      </c>
      <c r="B190" s="678"/>
    </row>
    <row r="191" spans="1:2" x14ac:dyDescent="0.2">
      <c r="A191" s="5" t="s">
        <v>36</v>
      </c>
      <c r="B191" s="678"/>
    </row>
    <row r="192" spans="1:2" x14ac:dyDescent="0.2">
      <c r="A192" s="667" t="s">
        <v>29</v>
      </c>
      <c r="B192" s="720"/>
    </row>
    <row r="193" spans="1:2" x14ac:dyDescent="0.2">
      <c r="A193" s="4" t="s">
        <v>37</v>
      </c>
      <c r="B193" s="728" t="s">
        <v>58</v>
      </c>
    </row>
    <row r="194" spans="1:2" x14ac:dyDescent="0.2">
      <c r="A194" s="4" t="s">
        <v>429</v>
      </c>
      <c r="B194" s="678"/>
    </row>
    <row r="195" spans="1:2" x14ac:dyDescent="0.2">
      <c r="A195" s="4" t="s">
        <v>430</v>
      </c>
      <c r="B195" s="678"/>
    </row>
    <row r="196" spans="1:2" x14ac:dyDescent="0.2">
      <c r="A196" s="4" t="s">
        <v>431</v>
      </c>
      <c r="B196" s="678"/>
    </row>
    <row r="197" spans="1:2" x14ac:dyDescent="0.2">
      <c r="A197" s="4" t="s">
        <v>432</v>
      </c>
      <c r="B197" s="678"/>
    </row>
    <row r="198" spans="1:2" x14ac:dyDescent="0.2">
      <c r="A198" s="5" t="s">
        <v>36</v>
      </c>
      <c r="B198" s="721"/>
    </row>
    <row r="199" spans="1:2" x14ac:dyDescent="0.2">
      <c r="A199" s="667" t="s">
        <v>30</v>
      </c>
      <c r="B199" s="678"/>
    </row>
    <row r="200" spans="1:2" x14ac:dyDescent="0.2">
      <c r="A200" s="4" t="s">
        <v>37</v>
      </c>
      <c r="B200" s="678" t="str">
        <f>'Conventional '!B200</f>
        <v>Significant negative externality (--)</v>
      </c>
    </row>
    <row r="201" spans="1:2" x14ac:dyDescent="0.2">
      <c r="A201" s="4" t="s">
        <v>429</v>
      </c>
      <c r="B201" s="678"/>
    </row>
    <row r="202" spans="1:2" x14ac:dyDescent="0.2">
      <c r="A202" s="4" t="s">
        <v>430</v>
      </c>
      <c r="B202" s="678" t="s">
        <v>256</v>
      </c>
    </row>
    <row r="203" spans="1:2" x14ac:dyDescent="0.2">
      <c r="A203" s="4" t="s">
        <v>431</v>
      </c>
      <c r="B203" s="678"/>
    </row>
    <row r="204" spans="1:2" x14ac:dyDescent="0.2">
      <c r="A204" s="4" t="s">
        <v>432</v>
      </c>
      <c r="B204" s="678"/>
    </row>
    <row r="205" spans="1:2" x14ac:dyDescent="0.2">
      <c r="A205" s="5" t="s">
        <v>36</v>
      </c>
      <c r="B205" s="721"/>
    </row>
    <row r="206" spans="1:2" x14ac:dyDescent="0.2">
      <c r="A206" s="667" t="s">
        <v>31</v>
      </c>
      <c r="B206" s="678"/>
    </row>
    <row r="207" spans="1:2" x14ac:dyDescent="0.2">
      <c r="A207" s="4" t="s">
        <v>37</v>
      </c>
      <c r="B207" s="728" t="s">
        <v>58</v>
      </c>
    </row>
    <row r="208" spans="1:2" x14ac:dyDescent="0.2">
      <c r="A208" s="4" t="s">
        <v>429</v>
      </c>
      <c r="B208" s="678"/>
    </row>
    <row r="209" spans="1:2" x14ac:dyDescent="0.2">
      <c r="A209" s="4" t="s">
        <v>430</v>
      </c>
      <c r="B209" s="678"/>
    </row>
    <row r="210" spans="1:2" x14ac:dyDescent="0.2">
      <c r="A210" s="4" t="s">
        <v>431</v>
      </c>
      <c r="B210" s="678"/>
    </row>
    <row r="211" spans="1:2" x14ac:dyDescent="0.2">
      <c r="A211" s="4" t="s">
        <v>432</v>
      </c>
      <c r="B211" s="678"/>
    </row>
    <row r="212" spans="1:2" x14ac:dyDescent="0.2">
      <c r="A212" s="5" t="s">
        <v>36</v>
      </c>
      <c r="B212" s="721"/>
    </row>
    <row r="213" spans="1:2" x14ac:dyDescent="0.2">
      <c r="A213" s="667" t="s">
        <v>32</v>
      </c>
      <c r="B213" s="678"/>
    </row>
    <row r="214" spans="1:2" x14ac:dyDescent="0.2">
      <c r="A214" s="4" t="s">
        <v>435</v>
      </c>
      <c r="B214" s="678" t="s">
        <v>58</v>
      </c>
    </row>
    <row r="215" spans="1:2" x14ac:dyDescent="0.2">
      <c r="A215" s="4" t="s">
        <v>429</v>
      </c>
      <c r="B215" s="678"/>
    </row>
    <row r="216" spans="1:2" x14ac:dyDescent="0.2">
      <c r="A216" s="4" t="s">
        <v>430</v>
      </c>
      <c r="B216" s="678"/>
    </row>
    <row r="217" spans="1:2" x14ac:dyDescent="0.2">
      <c r="A217" s="4" t="s">
        <v>431</v>
      </c>
      <c r="B217" s="678"/>
    </row>
    <row r="218" spans="1:2" x14ac:dyDescent="0.2">
      <c r="A218" s="4" t="s">
        <v>432</v>
      </c>
      <c r="B218" s="678"/>
    </row>
    <row r="219" spans="1:2" ht="15.75" thickBot="1" x14ac:dyDescent="0.25">
      <c r="A219" s="6" t="s">
        <v>433</v>
      </c>
      <c r="B219" s="731"/>
    </row>
    <row r="220" spans="1:2" ht="15.75" thickBot="1" x14ac:dyDescent="0.25">
      <c r="A220" s="14"/>
      <c r="B220" s="678"/>
    </row>
    <row r="221" spans="1:2" x14ac:dyDescent="0.2">
      <c r="A221" s="10" t="s">
        <v>39</v>
      </c>
      <c r="B221" s="727"/>
    </row>
    <row r="222" spans="1:2" x14ac:dyDescent="0.2">
      <c r="A222" s="667" t="s">
        <v>34</v>
      </c>
      <c r="B222" s="720"/>
    </row>
    <row r="223" spans="1:2" x14ac:dyDescent="0.2">
      <c r="A223" s="4" t="s">
        <v>435</v>
      </c>
      <c r="B223" s="678" t="s">
        <v>58</v>
      </c>
    </row>
    <row r="224" spans="1:2" x14ac:dyDescent="0.2">
      <c r="A224" s="4" t="s">
        <v>429</v>
      </c>
      <c r="B224" s="678"/>
    </row>
    <row r="225" spans="1:2" x14ac:dyDescent="0.2">
      <c r="A225" s="4" t="s">
        <v>430</v>
      </c>
      <c r="B225" s="678"/>
    </row>
    <row r="226" spans="1:2" x14ac:dyDescent="0.2">
      <c r="A226" s="4" t="s">
        <v>431</v>
      </c>
      <c r="B226" s="678"/>
    </row>
    <row r="227" spans="1:2" x14ac:dyDescent="0.2">
      <c r="A227" s="4" t="s">
        <v>432</v>
      </c>
      <c r="B227" s="678"/>
    </row>
    <row r="228" spans="1:2" x14ac:dyDescent="0.2">
      <c r="A228" s="4" t="s">
        <v>433</v>
      </c>
      <c r="B228" s="678"/>
    </row>
    <row r="229" spans="1:2" x14ac:dyDescent="0.2">
      <c r="A229" s="668" t="s">
        <v>35</v>
      </c>
      <c r="B229" s="720"/>
    </row>
    <row r="230" spans="1:2" x14ac:dyDescent="0.2">
      <c r="A230" s="4" t="s">
        <v>435</v>
      </c>
      <c r="B230" s="728" t="s">
        <v>58</v>
      </c>
    </row>
    <row r="231" spans="1:2" x14ac:dyDescent="0.2">
      <c r="A231" s="4" t="s">
        <v>429</v>
      </c>
      <c r="B231" s="678"/>
    </row>
    <row r="232" spans="1:2" x14ac:dyDescent="0.2">
      <c r="A232" s="4" t="s">
        <v>430</v>
      </c>
      <c r="B232" s="678"/>
    </row>
    <row r="233" spans="1:2" x14ac:dyDescent="0.2">
      <c r="A233" s="4" t="s">
        <v>431</v>
      </c>
      <c r="B233" s="678"/>
    </row>
    <row r="234" spans="1:2" x14ac:dyDescent="0.2">
      <c r="A234" s="4" t="s">
        <v>432</v>
      </c>
      <c r="B234" s="678"/>
    </row>
    <row r="235" spans="1:2" x14ac:dyDescent="0.2">
      <c r="A235" s="5" t="s">
        <v>433</v>
      </c>
      <c r="B235" s="678"/>
    </row>
    <row r="236" spans="1:2" x14ac:dyDescent="0.2">
      <c r="A236" s="667" t="s">
        <v>14</v>
      </c>
      <c r="B236" s="720"/>
    </row>
    <row r="237" spans="1:2" x14ac:dyDescent="0.2">
      <c r="A237" s="4" t="s">
        <v>435</v>
      </c>
      <c r="B237" s="728" t="s">
        <v>58</v>
      </c>
    </row>
    <row r="238" spans="1:2" x14ac:dyDescent="0.2">
      <c r="A238" s="4" t="s">
        <v>429</v>
      </c>
      <c r="B238" s="678"/>
    </row>
    <row r="239" spans="1:2" x14ac:dyDescent="0.2">
      <c r="A239" s="4" t="s">
        <v>430</v>
      </c>
      <c r="B239" s="678"/>
    </row>
    <row r="240" spans="1:2" x14ac:dyDescent="0.2">
      <c r="A240" s="4" t="s">
        <v>431</v>
      </c>
      <c r="B240" s="678"/>
    </row>
    <row r="241" spans="1:2" x14ac:dyDescent="0.2">
      <c r="A241" s="4" t="s">
        <v>432</v>
      </c>
      <c r="B241" s="678"/>
    </row>
    <row r="242" spans="1:2" x14ac:dyDescent="0.2">
      <c r="A242" s="4" t="s">
        <v>433</v>
      </c>
      <c r="B242" s="721"/>
    </row>
    <row r="243" spans="1:2" x14ac:dyDescent="0.2">
      <c r="A243" s="668" t="s">
        <v>15</v>
      </c>
      <c r="B243" s="678"/>
    </row>
    <row r="244" spans="1:2" x14ac:dyDescent="0.2">
      <c r="A244" s="667" t="s">
        <v>435</v>
      </c>
      <c r="B244" s="678" t="s">
        <v>58</v>
      </c>
    </row>
    <row r="245" spans="1:2" x14ac:dyDescent="0.2">
      <c r="A245" s="4" t="s">
        <v>429</v>
      </c>
      <c r="B245" s="728"/>
    </row>
    <row r="246" spans="1:2" x14ac:dyDescent="0.2">
      <c r="A246" s="4" t="s">
        <v>430</v>
      </c>
      <c r="B246" s="678"/>
    </row>
    <row r="247" spans="1:2" x14ac:dyDescent="0.2">
      <c r="A247" s="4" t="s">
        <v>431</v>
      </c>
      <c r="B247" s="678"/>
    </row>
    <row r="248" spans="1:2" x14ac:dyDescent="0.2">
      <c r="A248" s="4" t="s">
        <v>432</v>
      </c>
      <c r="B248" s="678"/>
    </row>
    <row r="249" spans="1:2" x14ac:dyDescent="0.2">
      <c r="A249" s="5" t="s">
        <v>433</v>
      </c>
      <c r="B249" s="678"/>
    </row>
    <row r="250" spans="1:2" x14ac:dyDescent="0.2">
      <c r="A250" s="667" t="s">
        <v>11</v>
      </c>
      <c r="B250" s="720"/>
    </row>
    <row r="251" spans="1:2" x14ac:dyDescent="0.2">
      <c r="A251" s="4" t="s">
        <v>435</v>
      </c>
      <c r="B251" s="158" t="s">
        <v>575</v>
      </c>
    </row>
    <row r="252" spans="1:2" x14ac:dyDescent="0.2">
      <c r="A252" s="4" t="s">
        <v>429</v>
      </c>
      <c r="B252" s="678"/>
    </row>
    <row r="253" spans="1:2" x14ac:dyDescent="0.2">
      <c r="A253" s="4" t="s">
        <v>177</v>
      </c>
      <c r="B253" s="678"/>
    </row>
    <row r="254" spans="1:2" ht="45.2" x14ac:dyDescent="0.2">
      <c r="A254" s="4" t="s">
        <v>431</v>
      </c>
      <c r="B254" s="679" t="s">
        <v>611</v>
      </c>
    </row>
    <row r="255" spans="1:2" x14ac:dyDescent="0.2">
      <c r="A255" s="4" t="s">
        <v>432</v>
      </c>
      <c r="B255" s="678" t="s">
        <v>322</v>
      </c>
    </row>
    <row r="256" spans="1:2" ht="30.15" x14ac:dyDescent="0.2">
      <c r="A256" s="4" t="s">
        <v>433</v>
      </c>
      <c r="B256" s="729" t="s">
        <v>321</v>
      </c>
    </row>
    <row r="257" spans="1:2" x14ac:dyDescent="0.2">
      <c r="A257" s="668" t="s">
        <v>6</v>
      </c>
      <c r="B257" s="678"/>
    </row>
    <row r="258" spans="1:2" x14ac:dyDescent="0.2">
      <c r="A258" s="4" t="s">
        <v>435</v>
      </c>
      <c r="B258" s="158" t="s">
        <v>575</v>
      </c>
    </row>
    <row r="259" spans="1:2" x14ac:dyDescent="0.2">
      <c r="A259" s="4" t="s">
        <v>429</v>
      </c>
      <c r="B259" s="722"/>
    </row>
    <row r="260" spans="1:2" ht="180.65" x14ac:dyDescent="0.2">
      <c r="A260" s="4" t="s">
        <v>430</v>
      </c>
      <c r="B260" s="732" t="s">
        <v>810</v>
      </c>
    </row>
    <row r="261" spans="1:2" ht="45.2" x14ac:dyDescent="0.2">
      <c r="A261" s="4" t="s">
        <v>431</v>
      </c>
      <c r="B261" s="732" t="s">
        <v>612</v>
      </c>
    </row>
    <row r="262" spans="1:2" x14ac:dyDescent="0.2">
      <c r="A262" s="4" t="s">
        <v>432</v>
      </c>
      <c r="B262" s="678" t="s">
        <v>319</v>
      </c>
    </row>
    <row r="263" spans="1:2" ht="60.25" x14ac:dyDescent="0.2">
      <c r="A263" s="5" t="s">
        <v>433</v>
      </c>
      <c r="B263" s="729" t="s">
        <v>318</v>
      </c>
    </row>
    <row r="264" spans="1:2" x14ac:dyDescent="0.2">
      <c r="A264" s="668" t="s">
        <v>16</v>
      </c>
      <c r="B264" s="678"/>
    </row>
    <row r="265" spans="1:2" x14ac:dyDescent="0.2">
      <c r="A265" s="4" t="s">
        <v>435</v>
      </c>
      <c r="B265" s="678" t="s">
        <v>58</v>
      </c>
    </row>
    <row r="266" spans="1:2" x14ac:dyDescent="0.2">
      <c r="A266" s="4" t="s">
        <v>429</v>
      </c>
      <c r="B266" s="678"/>
    </row>
    <row r="267" spans="1:2" x14ac:dyDescent="0.2">
      <c r="A267" s="4" t="s">
        <v>430</v>
      </c>
      <c r="B267" s="678"/>
    </row>
    <row r="268" spans="1:2" x14ac:dyDescent="0.2">
      <c r="A268" s="4" t="s">
        <v>431</v>
      </c>
      <c r="B268" s="678"/>
    </row>
    <row r="269" spans="1:2" x14ac:dyDescent="0.2">
      <c r="A269" s="4" t="s">
        <v>432</v>
      </c>
      <c r="B269" s="679"/>
    </row>
    <row r="270" spans="1:2" x14ac:dyDescent="0.2">
      <c r="A270" s="5" t="s">
        <v>433</v>
      </c>
      <c r="B270" s="678"/>
    </row>
    <row r="271" spans="1:2" x14ac:dyDescent="0.2">
      <c r="A271" s="667" t="s">
        <v>27</v>
      </c>
      <c r="B271" s="720"/>
    </row>
    <row r="272" spans="1:2" x14ac:dyDescent="0.2">
      <c r="A272" s="4" t="s">
        <v>435</v>
      </c>
      <c r="B272" s="678" t="s">
        <v>575</v>
      </c>
    </row>
    <row r="273" spans="1:2" s="7" customFormat="1" x14ac:dyDescent="0.2">
      <c r="A273" s="4" t="s">
        <v>429</v>
      </c>
      <c r="B273" s="678"/>
    </row>
    <row r="274" spans="1:2" ht="45.2" x14ac:dyDescent="0.2">
      <c r="A274" s="4" t="s">
        <v>430</v>
      </c>
      <c r="B274" s="679" t="s">
        <v>519</v>
      </c>
    </row>
    <row r="275" spans="1:2" x14ac:dyDescent="0.2">
      <c r="A275" s="4" t="s">
        <v>431</v>
      </c>
      <c r="B275" s="678"/>
    </row>
    <row r="276" spans="1:2" x14ac:dyDescent="0.2">
      <c r="A276" s="4" t="s">
        <v>432</v>
      </c>
      <c r="B276" s="678" t="s">
        <v>807</v>
      </c>
    </row>
    <row r="277" spans="1:2" x14ac:dyDescent="0.2">
      <c r="A277" s="4" t="s">
        <v>36</v>
      </c>
      <c r="B277" s="678" t="s">
        <v>298</v>
      </c>
    </row>
    <row r="278" spans="1:2" x14ac:dyDescent="0.2">
      <c r="A278" s="668" t="s">
        <v>17</v>
      </c>
      <c r="B278" s="720"/>
    </row>
    <row r="279" spans="1:2" x14ac:dyDescent="0.2">
      <c r="A279" s="14" t="s">
        <v>193</v>
      </c>
      <c r="B279" s="678" t="s">
        <v>575</v>
      </c>
    </row>
    <row r="280" spans="1:2" x14ac:dyDescent="0.2">
      <c r="A280" s="4" t="s">
        <v>194</v>
      </c>
      <c r="B280" s="678"/>
    </row>
    <row r="281" spans="1:2" x14ac:dyDescent="0.2">
      <c r="A281" s="4" t="s">
        <v>177</v>
      </c>
      <c r="B281" s="678" t="s">
        <v>808</v>
      </c>
    </row>
    <row r="282" spans="1:2" x14ac:dyDescent="0.2">
      <c r="A282" s="4" t="s">
        <v>178</v>
      </c>
      <c r="B282" s="678"/>
    </row>
    <row r="283" spans="1:2" x14ac:dyDescent="0.2">
      <c r="A283" s="4" t="s">
        <v>180</v>
      </c>
      <c r="B283" s="678" t="s">
        <v>807</v>
      </c>
    </row>
    <row r="284" spans="1:2" x14ac:dyDescent="0.2">
      <c r="A284" s="4" t="s">
        <v>36</v>
      </c>
      <c r="B284" s="678"/>
    </row>
    <row r="285" spans="1:2" x14ac:dyDescent="0.2">
      <c r="A285" s="668" t="s">
        <v>580</v>
      </c>
      <c r="B285" s="720"/>
    </row>
    <row r="286" spans="1:2" x14ac:dyDescent="0.2">
      <c r="A286" s="14" t="s">
        <v>193</v>
      </c>
      <c r="B286" s="678" t="s">
        <v>58</v>
      </c>
    </row>
    <row r="287" spans="1:2" x14ac:dyDescent="0.2">
      <c r="A287" s="4" t="s">
        <v>194</v>
      </c>
      <c r="B287" s="678"/>
    </row>
    <row r="288" spans="1:2" x14ac:dyDescent="0.2">
      <c r="A288" s="4" t="s">
        <v>177</v>
      </c>
      <c r="B288" s="678"/>
    </row>
    <row r="289" spans="1:2" x14ac:dyDescent="0.2">
      <c r="A289" s="4" t="s">
        <v>178</v>
      </c>
      <c r="B289" s="678"/>
    </row>
    <row r="290" spans="1:2" x14ac:dyDescent="0.2">
      <c r="A290" s="4" t="s">
        <v>180</v>
      </c>
      <c r="B290" s="678"/>
    </row>
    <row r="291" spans="1:2" x14ac:dyDescent="0.2">
      <c r="A291" s="4" t="s">
        <v>36</v>
      </c>
      <c r="B291" s="678"/>
    </row>
    <row r="292" spans="1:2" x14ac:dyDescent="0.2">
      <c r="A292" s="668" t="s">
        <v>18</v>
      </c>
      <c r="B292" s="720"/>
    </row>
    <row r="293" spans="1:2" x14ac:dyDescent="0.2">
      <c r="A293" s="14" t="s">
        <v>435</v>
      </c>
      <c r="B293" s="678" t="s">
        <v>58</v>
      </c>
    </row>
    <row r="294" spans="1:2" x14ac:dyDescent="0.2">
      <c r="A294" s="4" t="s">
        <v>429</v>
      </c>
      <c r="B294" s="678"/>
    </row>
    <row r="295" spans="1:2" x14ac:dyDescent="0.2">
      <c r="A295" s="4" t="s">
        <v>430</v>
      </c>
      <c r="B295" s="679" t="s">
        <v>317</v>
      </c>
    </row>
    <row r="296" spans="1:2" x14ac:dyDescent="0.2">
      <c r="A296" s="4" t="s">
        <v>431</v>
      </c>
      <c r="B296" s="678"/>
    </row>
    <row r="297" spans="1:2" x14ac:dyDescent="0.2">
      <c r="A297" s="4" t="s">
        <v>432</v>
      </c>
      <c r="B297" s="678"/>
    </row>
    <row r="298" spans="1:2" x14ac:dyDescent="0.2">
      <c r="A298" s="4" t="s">
        <v>36</v>
      </c>
      <c r="B298" s="678"/>
    </row>
    <row r="299" spans="1:2" x14ac:dyDescent="0.2">
      <c r="A299" s="668" t="s">
        <v>19</v>
      </c>
      <c r="B299" s="720"/>
    </row>
    <row r="300" spans="1:2" x14ac:dyDescent="0.2">
      <c r="A300" s="4" t="s">
        <v>435</v>
      </c>
      <c r="B300" s="678" t="s">
        <v>58</v>
      </c>
    </row>
    <row r="301" spans="1:2" x14ac:dyDescent="0.2">
      <c r="A301" s="4" t="s">
        <v>429</v>
      </c>
      <c r="B301" s="678"/>
    </row>
    <row r="302" spans="1:2" x14ac:dyDescent="0.25">
      <c r="A302" s="4" t="s">
        <v>430</v>
      </c>
      <c r="B302" s="730"/>
    </row>
    <row r="303" spans="1:2" x14ac:dyDescent="0.2">
      <c r="A303" s="4" t="s">
        <v>431</v>
      </c>
      <c r="B303" s="678"/>
    </row>
    <row r="304" spans="1:2" x14ac:dyDescent="0.2">
      <c r="A304" s="4" t="s">
        <v>432</v>
      </c>
      <c r="B304" s="678"/>
    </row>
    <row r="305" spans="1:2" x14ac:dyDescent="0.2">
      <c r="A305" s="5" t="s">
        <v>36</v>
      </c>
      <c r="B305" s="721" t="s">
        <v>298</v>
      </c>
    </row>
    <row r="306" spans="1:2" x14ac:dyDescent="0.2">
      <c r="A306" s="668" t="s">
        <v>585</v>
      </c>
      <c r="B306" s="678"/>
    </row>
    <row r="307" spans="1:2" x14ac:dyDescent="0.2">
      <c r="A307" s="4" t="s">
        <v>435</v>
      </c>
      <c r="B307" s="678" t="s">
        <v>58</v>
      </c>
    </row>
    <row r="308" spans="1:2" x14ac:dyDescent="0.2">
      <c r="A308" s="4" t="s">
        <v>429</v>
      </c>
      <c r="B308" s="678"/>
    </row>
    <row r="309" spans="1:2" x14ac:dyDescent="0.2">
      <c r="A309" s="4" t="s">
        <v>430</v>
      </c>
      <c r="B309" s="678"/>
    </row>
    <row r="310" spans="1:2" x14ac:dyDescent="0.2">
      <c r="A310" s="4" t="s">
        <v>431</v>
      </c>
      <c r="B310" s="678"/>
    </row>
    <row r="311" spans="1:2" x14ac:dyDescent="0.2">
      <c r="A311" s="4" t="s">
        <v>432</v>
      </c>
      <c r="B311" s="678"/>
    </row>
    <row r="312" spans="1:2" ht="15.75" thickBot="1" x14ac:dyDescent="0.25">
      <c r="A312" s="6" t="s">
        <v>36</v>
      </c>
      <c r="B312" s="731"/>
    </row>
    <row r="313" spans="1:2" ht="15.75" thickBot="1" x14ac:dyDescent="0.25">
      <c r="A313" s="3"/>
      <c r="B313" s="678"/>
    </row>
    <row r="314" spans="1:2" x14ac:dyDescent="0.2">
      <c r="A314" s="8" t="s">
        <v>33</v>
      </c>
      <c r="B314" s="727"/>
    </row>
    <row r="315" spans="1:2" x14ac:dyDescent="0.2">
      <c r="A315" s="668" t="s">
        <v>21</v>
      </c>
      <c r="B315" s="720"/>
    </row>
    <row r="316" spans="1:2" x14ac:dyDescent="0.2">
      <c r="A316" s="4" t="s">
        <v>435</v>
      </c>
      <c r="B316" s="678" t="s">
        <v>58</v>
      </c>
    </row>
    <row r="317" spans="1:2" x14ac:dyDescent="0.2">
      <c r="A317" s="4" t="s">
        <v>429</v>
      </c>
      <c r="B317" s="678"/>
    </row>
    <row r="318" spans="1:2" x14ac:dyDescent="0.2">
      <c r="A318" s="4" t="s">
        <v>430</v>
      </c>
      <c r="B318" s="733"/>
    </row>
    <row r="319" spans="1:2" x14ac:dyDescent="0.2">
      <c r="A319" s="4" t="s">
        <v>431</v>
      </c>
      <c r="B319" s="678"/>
    </row>
    <row r="320" spans="1:2" x14ac:dyDescent="0.2">
      <c r="A320" s="4" t="s">
        <v>432</v>
      </c>
      <c r="B320" s="678"/>
    </row>
    <row r="321" spans="1:5" x14ac:dyDescent="0.2">
      <c r="A321" s="4" t="s">
        <v>433</v>
      </c>
      <c r="B321" s="721"/>
    </row>
    <row r="322" spans="1:5" ht="15.05" customHeight="1" x14ac:dyDescent="0.25">
      <c r="A322" s="668" t="s">
        <v>22</v>
      </c>
      <c r="B322" s="734"/>
    </row>
    <row r="323" spans="1:5" x14ac:dyDescent="0.2">
      <c r="A323" s="4" t="s">
        <v>435</v>
      </c>
      <c r="B323" s="158" t="s">
        <v>575</v>
      </c>
    </row>
    <row r="324" spans="1:5" x14ac:dyDescent="0.2">
      <c r="A324" s="4" t="s">
        <v>429</v>
      </c>
      <c r="B324" s="158"/>
    </row>
    <row r="325" spans="1:5" ht="75.3" x14ac:dyDescent="0.2">
      <c r="A325" s="4" t="s">
        <v>430</v>
      </c>
      <c r="B325" s="679" t="s">
        <v>613</v>
      </c>
      <c r="C325" s="662"/>
      <c r="D325" s="662"/>
      <c r="E325" s="662"/>
    </row>
    <row r="326" spans="1:5" x14ac:dyDescent="0.2">
      <c r="A326" s="4" t="s">
        <v>431</v>
      </c>
      <c r="B326" s="679"/>
      <c r="C326" s="662"/>
      <c r="D326" s="662"/>
      <c r="E326" s="662"/>
    </row>
    <row r="327" spans="1:5" x14ac:dyDescent="0.2">
      <c r="A327" s="4" t="s">
        <v>432</v>
      </c>
      <c r="B327" s="678" t="s">
        <v>316</v>
      </c>
      <c r="C327" s="662"/>
      <c r="D327" s="662"/>
      <c r="E327" s="662"/>
    </row>
    <row r="328" spans="1:5" x14ac:dyDescent="0.2">
      <c r="A328" s="4" t="s">
        <v>433</v>
      </c>
      <c r="B328" s="721"/>
      <c r="C328" s="662"/>
      <c r="D328" s="662"/>
      <c r="E328" s="662"/>
    </row>
    <row r="329" spans="1:5" x14ac:dyDescent="0.25">
      <c r="A329" s="668" t="s">
        <v>23</v>
      </c>
      <c r="B329" s="730"/>
      <c r="C329" s="866"/>
      <c r="D329" s="662"/>
      <c r="E329" s="662"/>
    </row>
    <row r="330" spans="1:5" x14ac:dyDescent="0.2">
      <c r="A330" s="4" t="s">
        <v>435</v>
      </c>
      <c r="B330" s="158" t="s">
        <v>575</v>
      </c>
      <c r="C330" s="867"/>
      <c r="D330" s="662"/>
      <c r="E330" s="662"/>
    </row>
    <row r="331" spans="1:5" x14ac:dyDescent="0.2">
      <c r="A331" s="4" t="s">
        <v>429</v>
      </c>
      <c r="B331" s="679" t="s">
        <v>315</v>
      </c>
      <c r="C331" s="867"/>
      <c r="D331" s="662"/>
      <c r="E331" s="662"/>
    </row>
    <row r="332" spans="1:5" ht="165.6" x14ac:dyDescent="0.2">
      <c r="A332" s="4" t="s">
        <v>430</v>
      </c>
      <c r="B332" s="679" t="s">
        <v>314</v>
      </c>
      <c r="C332" s="867"/>
      <c r="D332" s="662"/>
      <c r="E332" s="662"/>
    </row>
    <row r="333" spans="1:5" ht="30.15" x14ac:dyDescent="0.2">
      <c r="A333" s="4" t="s">
        <v>431</v>
      </c>
      <c r="B333" s="679" t="s">
        <v>614</v>
      </c>
      <c r="C333" s="867"/>
      <c r="D333" s="662"/>
      <c r="E333" s="662"/>
    </row>
    <row r="334" spans="1:5" x14ac:dyDescent="0.2">
      <c r="A334" s="4" t="s">
        <v>432</v>
      </c>
      <c r="B334" s="678" t="s">
        <v>313</v>
      </c>
      <c r="C334" s="867"/>
      <c r="D334" s="662"/>
      <c r="E334" s="662"/>
    </row>
    <row r="335" spans="1:5" x14ac:dyDescent="0.2">
      <c r="A335" s="5" t="s">
        <v>433</v>
      </c>
      <c r="B335" s="721" t="s">
        <v>312</v>
      </c>
      <c r="C335" s="867"/>
      <c r="D335" s="662"/>
      <c r="E335" s="662"/>
    </row>
    <row r="336" spans="1:5" x14ac:dyDescent="0.2">
      <c r="A336" s="667" t="s">
        <v>24</v>
      </c>
      <c r="B336" s="722"/>
      <c r="C336" s="662"/>
      <c r="D336" s="662"/>
      <c r="E336" s="662"/>
    </row>
    <row r="337" spans="1:5" x14ac:dyDescent="0.2">
      <c r="A337" s="4" t="s">
        <v>435</v>
      </c>
      <c r="B337" s="724" t="s">
        <v>575</v>
      </c>
      <c r="C337" s="662"/>
      <c r="D337" s="662"/>
      <c r="E337" s="662"/>
    </row>
    <row r="338" spans="1:5" x14ac:dyDescent="0.2">
      <c r="A338" s="4" t="s">
        <v>429</v>
      </c>
      <c r="B338" s="722"/>
      <c r="C338" s="662"/>
      <c r="D338" s="662"/>
      <c r="E338" s="662"/>
    </row>
    <row r="339" spans="1:5" ht="75.3" x14ac:dyDescent="0.2">
      <c r="A339" s="4" t="s">
        <v>430</v>
      </c>
      <c r="B339" s="732" t="s">
        <v>311</v>
      </c>
      <c r="C339" s="662"/>
      <c r="D339" s="662"/>
      <c r="E339" s="662"/>
    </row>
    <row r="340" spans="1:5" x14ac:dyDescent="0.2">
      <c r="A340" s="4" t="s">
        <v>431</v>
      </c>
      <c r="B340" s="722" t="s">
        <v>615</v>
      </c>
      <c r="C340" s="662"/>
    </row>
    <row r="341" spans="1:5" ht="45.2" x14ac:dyDescent="0.2">
      <c r="A341" s="4" t="s">
        <v>432</v>
      </c>
      <c r="B341" s="735" t="s">
        <v>310</v>
      </c>
      <c r="D341" s="7"/>
    </row>
    <row r="342" spans="1:5" x14ac:dyDescent="0.2">
      <c r="A342" s="5" t="s">
        <v>433</v>
      </c>
      <c r="B342" s="726" t="s">
        <v>298</v>
      </c>
      <c r="D342" s="96"/>
    </row>
    <row r="343" spans="1:5" x14ac:dyDescent="0.2">
      <c r="A343" s="667" t="s">
        <v>8</v>
      </c>
      <c r="B343" s="720"/>
    </row>
    <row r="344" spans="1:5" x14ac:dyDescent="0.2">
      <c r="A344" s="4" t="s">
        <v>435</v>
      </c>
      <c r="B344" s="678" t="s">
        <v>58</v>
      </c>
    </row>
    <row r="345" spans="1:5" x14ac:dyDescent="0.2">
      <c r="A345" s="4" t="s">
        <v>429</v>
      </c>
      <c r="B345" s="678"/>
    </row>
    <row r="346" spans="1:5" x14ac:dyDescent="0.2">
      <c r="A346" s="4" t="s">
        <v>430</v>
      </c>
      <c r="B346" s="678"/>
    </row>
    <row r="347" spans="1:5" x14ac:dyDescent="0.2">
      <c r="A347" s="4" t="s">
        <v>431</v>
      </c>
      <c r="B347" s="678"/>
    </row>
    <row r="348" spans="1:5" x14ac:dyDescent="0.2">
      <c r="A348" s="4" t="s">
        <v>432</v>
      </c>
      <c r="B348" s="678"/>
    </row>
    <row r="349" spans="1:5" x14ac:dyDescent="0.2">
      <c r="A349" s="5" t="s">
        <v>433</v>
      </c>
      <c r="B349" s="678"/>
    </row>
    <row r="350" spans="1:5" x14ac:dyDescent="0.2">
      <c r="A350" s="667" t="s">
        <v>25</v>
      </c>
      <c r="B350" s="720"/>
    </row>
    <row r="351" spans="1:5" x14ac:dyDescent="0.2">
      <c r="A351" s="4" t="s">
        <v>435</v>
      </c>
      <c r="B351" s="678" t="s">
        <v>58</v>
      </c>
    </row>
    <row r="352" spans="1:5" x14ac:dyDescent="0.2">
      <c r="A352" s="4" t="s">
        <v>429</v>
      </c>
      <c r="B352" s="678"/>
    </row>
    <row r="353" spans="1:2" x14ac:dyDescent="0.2">
      <c r="A353" s="4" t="s">
        <v>430</v>
      </c>
      <c r="B353" s="678"/>
    </row>
    <row r="354" spans="1:2" x14ac:dyDescent="0.2">
      <c r="A354" s="4" t="s">
        <v>431</v>
      </c>
      <c r="B354" s="678"/>
    </row>
    <row r="355" spans="1:2" x14ac:dyDescent="0.2">
      <c r="A355" s="4" t="s">
        <v>432</v>
      </c>
      <c r="B355" s="678"/>
    </row>
    <row r="356" spans="1:2" x14ac:dyDescent="0.2">
      <c r="A356" s="4" t="s">
        <v>433</v>
      </c>
      <c r="B356" s="678"/>
    </row>
    <row r="357" spans="1:2" x14ac:dyDescent="0.2">
      <c r="A357" s="668" t="s">
        <v>0</v>
      </c>
      <c r="B357" s="720"/>
    </row>
    <row r="358" spans="1:2" x14ac:dyDescent="0.2">
      <c r="A358" s="4" t="s">
        <v>193</v>
      </c>
      <c r="B358" s="158" t="s">
        <v>51</v>
      </c>
    </row>
    <row r="359" spans="1:2" x14ac:dyDescent="0.2">
      <c r="A359" s="4" t="s">
        <v>194</v>
      </c>
      <c r="B359" s="678"/>
    </row>
    <row r="360" spans="1:2" ht="30.15" x14ac:dyDescent="0.2">
      <c r="A360" s="4" t="s">
        <v>177</v>
      </c>
      <c r="B360" s="679" t="s">
        <v>809</v>
      </c>
    </row>
    <row r="361" spans="1:2" x14ac:dyDescent="0.2">
      <c r="A361" s="4" t="s">
        <v>178</v>
      </c>
      <c r="B361" s="678"/>
    </row>
    <row r="362" spans="1:2" x14ac:dyDescent="0.2">
      <c r="A362" s="4" t="s">
        <v>180</v>
      </c>
      <c r="B362" s="678"/>
    </row>
    <row r="363" spans="1:2" x14ac:dyDescent="0.2">
      <c r="A363" s="4" t="s">
        <v>182</v>
      </c>
      <c r="B363" s="678"/>
    </row>
    <row r="364" spans="1:2" ht="19" customHeight="1" x14ac:dyDescent="0.2">
      <c r="A364" s="668" t="s">
        <v>7</v>
      </c>
      <c r="B364" s="720"/>
    </row>
    <row r="365" spans="1:2" x14ac:dyDescent="0.2">
      <c r="A365" s="4" t="s">
        <v>435</v>
      </c>
      <c r="B365" s="158" t="s">
        <v>824</v>
      </c>
    </row>
    <row r="366" spans="1:2" x14ac:dyDescent="0.2">
      <c r="A366" s="4" t="s">
        <v>429</v>
      </c>
      <c r="B366" s="678"/>
    </row>
    <row r="367" spans="1:2" ht="75.3" x14ac:dyDescent="0.2">
      <c r="A367" s="4" t="s">
        <v>430</v>
      </c>
      <c r="B367" s="679" t="s">
        <v>309</v>
      </c>
    </row>
    <row r="368" spans="1:2" x14ac:dyDescent="0.2">
      <c r="A368" s="4" t="s">
        <v>431</v>
      </c>
      <c r="B368" s="678" t="s">
        <v>604</v>
      </c>
    </row>
    <row r="369" spans="1:4" x14ac:dyDescent="0.2">
      <c r="A369" s="4" t="s">
        <v>432</v>
      </c>
      <c r="B369" s="678"/>
    </row>
    <row r="370" spans="1:4" ht="30.15" x14ac:dyDescent="0.2">
      <c r="A370" s="4" t="s">
        <v>36</v>
      </c>
      <c r="B370" s="679" t="s">
        <v>308</v>
      </c>
    </row>
    <row r="371" spans="1:4" x14ac:dyDescent="0.2">
      <c r="A371" s="674" t="s">
        <v>26</v>
      </c>
      <c r="B371" s="720"/>
    </row>
    <row r="372" spans="1:4" x14ac:dyDescent="0.2">
      <c r="A372" s="4" t="s">
        <v>435</v>
      </c>
      <c r="B372" s="158" t="s">
        <v>575</v>
      </c>
    </row>
    <row r="373" spans="1:4" x14ac:dyDescent="0.25">
      <c r="A373" s="4" t="s">
        <v>429</v>
      </c>
      <c r="B373" s="730"/>
    </row>
    <row r="374" spans="1:4" ht="60.25" x14ac:dyDescent="0.2">
      <c r="A374" s="4" t="s">
        <v>430</v>
      </c>
      <c r="B374" s="732" t="s">
        <v>307</v>
      </c>
    </row>
    <row r="375" spans="1:4" x14ac:dyDescent="0.2">
      <c r="A375" s="4" t="s">
        <v>431</v>
      </c>
      <c r="B375" s="722" t="s">
        <v>604</v>
      </c>
    </row>
    <row r="376" spans="1:4" x14ac:dyDescent="0.2">
      <c r="A376" s="4" t="s">
        <v>432</v>
      </c>
      <c r="B376" s="722"/>
    </row>
    <row r="377" spans="1:4" ht="30.15" x14ac:dyDescent="0.2">
      <c r="A377" s="5" t="s">
        <v>36</v>
      </c>
      <c r="B377" s="732" t="s">
        <v>306</v>
      </c>
    </row>
    <row r="378" spans="1:4" x14ac:dyDescent="0.25">
      <c r="A378" s="667" t="s">
        <v>27</v>
      </c>
      <c r="B378" s="734"/>
    </row>
    <row r="379" spans="1:4" x14ac:dyDescent="0.2">
      <c r="A379" s="4" t="s">
        <v>37</v>
      </c>
      <c r="B379" s="158" t="s">
        <v>575</v>
      </c>
      <c r="D379" s="7"/>
    </row>
    <row r="380" spans="1:4" x14ac:dyDescent="0.2">
      <c r="A380" s="4" t="s">
        <v>429</v>
      </c>
      <c r="B380" s="678"/>
    </row>
    <row r="381" spans="1:4" ht="195.75" x14ac:dyDescent="0.2">
      <c r="A381" s="4" t="s">
        <v>430</v>
      </c>
      <c r="B381" s="679" t="s">
        <v>520</v>
      </c>
    </row>
    <row r="382" spans="1:4" ht="30.15" x14ac:dyDescent="0.2">
      <c r="A382" s="4" t="s">
        <v>431</v>
      </c>
      <c r="B382" s="679" t="s">
        <v>616</v>
      </c>
    </row>
    <row r="383" spans="1:4" ht="75.3" x14ac:dyDescent="0.2">
      <c r="A383" s="4" t="s">
        <v>432</v>
      </c>
      <c r="B383" s="679" t="s">
        <v>304</v>
      </c>
    </row>
    <row r="384" spans="1:4" x14ac:dyDescent="0.2">
      <c r="A384" s="5" t="s">
        <v>36</v>
      </c>
      <c r="B384" s="678" t="s">
        <v>303</v>
      </c>
    </row>
    <row r="385" spans="1:2" x14ac:dyDescent="0.2">
      <c r="A385" s="667" t="s">
        <v>38</v>
      </c>
      <c r="B385" s="720"/>
    </row>
    <row r="386" spans="1:2" x14ac:dyDescent="0.2">
      <c r="A386" s="4" t="s">
        <v>37</v>
      </c>
      <c r="B386" s="158" t="s">
        <v>575</v>
      </c>
    </row>
    <row r="387" spans="1:2" x14ac:dyDescent="0.25">
      <c r="A387" s="4" t="s">
        <v>429</v>
      </c>
      <c r="B387" s="730"/>
    </row>
    <row r="388" spans="1:2" ht="90.35" x14ac:dyDescent="0.2">
      <c r="A388" s="4" t="s">
        <v>430</v>
      </c>
      <c r="B388" s="679" t="s">
        <v>302</v>
      </c>
    </row>
    <row r="389" spans="1:2" x14ac:dyDescent="0.2">
      <c r="A389" s="4" t="s">
        <v>431</v>
      </c>
      <c r="B389" s="678" t="s">
        <v>604</v>
      </c>
    </row>
    <row r="390" spans="1:2" ht="60.25" x14ac:dyDescent="0.2">
      <c r="A390" s="4" t="s">
        <v>432</v>
      </c>
      <c r="B390" s="679" t="s">
        <v>301</v>
      </c>
    </row>
    <row r="391" spans="1:2" x14ac:dyDescent="0.2">
      <c r="A391" s="5" t="s">
        <v>36</v>
      </c>
      <c r="B391" s="678" t="s">
        <v>300</v>
      </c>
    </row>
    <row r="392" spans="1:2" x14ac:dyDescent="0.2">
      <c r="A392" s="667" t="s">
        <v>29</v>
      </c>
      <c r="B392" s="720"/>
    </row>
    <row r="393" spans="1:2" x14ac:dyDescent="0.2">
      <c r="A393" s="4" t="s">
        <v>37</v>
      </c>
      <c r="B393" s="678" t="s">
        <v>58</v>
      </c>
    </row>
    <row r="394" spans="1:2" x14ac:dyDescent="0.2">
      <c r="A394" s="4" t="s">
        <v>429</v>
      </c>
      <c r="B394" s="678"/>
    </row>
    <row r="395" spans="1:2" x14ac:dyDescent="0.2">
      <c r="A395" s="4" t="s">
        <v>430</v>
      </c>
      <c r="B395" s="678"/>
    </row>
    <row r="396" spans="1:2" x14ac:dyDescent="0.2">
      <c r="A396" s="4" t="s">
        <v>431</v>
      </c>
      <c r="B396" s="678"/>
    </row>
    <row r="397" spans="1:2" x14ac:dyDescent="0.2">
      <c r="A397" s="4" t="s">
        <v>432</v>
      </c>
      <c r="B397" s="678"/>
    </row>
    <row r="398" spans="1:2" x14ac:dyDescent="0.2">
      <c r="A398" s="5" t="s">
        <v>36</v>
      </c>
      <c r="B398" s="678"/>
    </row>
    <row r="399" spans="1:2" x14ac:dyDescent="0.2">
      <c r="A399" s="667" t="s">
        <v>30</v>
      </c>
      <c r="B399" s="720"/>
    </row>
    <row r="400" spans="1:2" x14ac:dyDescent="0.2">
      <c r="A400" s="4" t="s">
        <v>37</v>
      </c>
      <c r="B400" s="678" t="s">
        <v>58</v>
      </c>
    </row>
    <row r="401" spans="1:2" x14ac:dyDescent="0.2">
      <c r="A401" s="4" t="s">
        <v>429</v>
      </c>
      <c r="B401" s="678"/>
    </row>
    <row r="402" spans="1:2" ht="30.15" x14ac:dyDescent="0.2">
      <c r="A402" s="4" t="s">
        <v>430</v>
      </c>
      <c r="B402" s="578" t="s">
        <v>811</v>
      </c>
    </row>
    <row r="403" spans="1:2" x14ac:dyDescent="0.2">
      <c r="A403" s="4" t="s">
        <v>431</v>
      </c>
      <c r="B403" s="678"/>
    </row>
    <row r="404" spans="1:2" x14ac:dyDescent="0.2">
      <c r="A404" s="4" t="s">
        <v>432</v>
      </c>
      <c r="B404" s="678"/>
    </row>
    <row r="405" spans="1:2" x14ac:dyDescent="0.2">
      <c r="A405" s="5" t="s">
        <v>36</v>
      </c>
      <c r="B405" s="721"/>
    </row>
    <row r="406" spans="1:2" x14ac:dyDescent="0.25">
      <c r="A406" s="667" t="s">
        <v>31</v>
      </c>
      <c r="B406" s="734"/>
    </row>
    <row r="407" spans="1:2" x14ac:dyDescent="0.2">
      <c r="A407" s="4" t="s">
        <v>37</v>
      </c>
      <c r="B407" s="158" t="s">
        <v>575</v>
      </c>
    </row>
    <row r="408" spans="1:2" x14ac:dyDescent="0.2">
      <c r="A408" s="4" t="s">
        <v>429</v>
      </c>
      <c r="B408" s="678"/>
    </row>
    <row r="409" spans="1:2" ht="60.25" x14ac:dyDescent="0.2">
      <c r="A409" s="4" t="s">
        <v>430</v>
      </c>
      <c r="B409" s="679" t="s">
        <v>299</v>
      </c>
    </row>
    <row r="410" spans="1:2" ht="30.15" x14ac:dyDescent="0.2">
      <c r="A410" s="4" t="s">
        <v>431</v>
      </c>
      <c r="B410" s="679" t="s">
        <v>617</v>
      </c>
    </row>
    <row r="411" spans="1:2" x14ac:dyDescent="0.2">
      <c r="A411" s="4" t="s">
        <v>432</v>
      </c>
      <c r="B411" s="678"/>
    </row>
    <row r="412" spans="1:2" x14ac:dyDescent="0.2">
      <c r="A412" s="5" t="s">
        <v>36</v>
      </c>
      <c r="B412" s="721" t="s">
        <v>298</v>
      </c>
    </row>
    <row r="413" spans="1:2" x14ac:dyDescent="0.2">
      <c r="A413" s="667" t="s">
        <v>32</v>
      </c>
      <c r="B413" s="720"/>
    </row>
    <row r="414" spans="1:2" x14ac:dyDescent="0.2">
      <c r="A414" s="4" t="s">
        <v>435</v>
      </c>
      <c r="B414" s="158" t="s">
        <v>575</v>
      </c>
    </row>
    <row r="415" spans="1:2" x14ac:dyDescent="0.25">
      <c r="A415" s="4" t="s">
        <v>429</v>
      </c>
      <c r="B415" s="736"/>
    </row>
    <row r="416" spans="1:2" ht="45.2" x14ac:dyDescent="0.2">
      <c r="A416" s="4" t="s">
        <v>430</v>
      </c>
      <c r="B416" s="732" t="s">
        <v>822</v>
      </c>
    </row>
    <row r="417" spans="1:2" x14ac:dyDescent="0.2">
      <c r="A417" s="4" t="s">
        <v>431</v>
      </c>
      <c r="B417" s="732" t="s">
        <v>618</v>
      </c>
    </row>
    <row r="418" spans="1:2" x14ac:dyDescent="0.2">
      <c r="A418" s="4" t="s">
        <v>432</v>
      </c>
      <c r="B418" s="678"/>
    </row>
    <row r="419" spans="1:2" ht="15.75" thickBot="1" x14ac:dyDescent="0.25">
      <c r="A419" s="6" t="s">
        <v>433</v>
      </c>
      <c r="B419" s="731" t="s">
        <v>437</v>
      </c>
    </row>
  </sheetData>
  <mergeCells count="1">
    <mergeCell ref="C329:C335"/>
  </mergeCells>
  <hyperlinks>
    <hyperlink ref="F1" location="Overview!A1" display="Return to overview"/>
  </hyperlinks>
  <pageMargins left="0.75" right="0.75" top="1" bottom="1" header="0.5" footer="0.5"/>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topLeftCell="A375" zoomScaleNormal="100" workbookViewId="0">
      <selection activeCell="B377" sqref="B377"/>
    </sheetView>
  </sheetViews>
  <sheetFormatPr defaultColWidth="11.375" defaultRowHeight="15.05" x14ac:dyDescent="0.25"/>
  <cols>
    <col min="1" max="1" width="51.875" style="12" customWidth="1"/>
    <col min="2" max="2" width="97.375" style="11" customWidth="1"/>
    <col min="3" max="16384" width="11.375" style="12"/>
  </cols>
  <sheetData>
    <row r="1" spans="1:6" ht="25.55" x14ac:dyDescent="0.4">
      <c r="A1" s="2" t="s">
        <v>339</v>
      </c>
      <c r="F1" s="15" t="s">
        <v>2</v>
      </c>
    </row>
    <row r="2" spans="1:6" s="13" customFormat="1" x14ac:dyDescent="0.25">
      <c r="A2" s="11"/>
    </row>
    <row r="3" spans="1:6" s="13" customFormat="1" ht="17.7" x14ac:dyDescent="0.3">
      <c r="A3" s="1"/>
      <c r="B3" s="11"/>
    </row>
    <row r="4" spans="1:6" s="13" customFormat="1" x14ac:dyDescent="0.25">
      <c r="A4" s="306" t="s">
        <v>427</v>
      </c>
      <c r="B4" s="11" t="s">
        <v>438</v>
      </c>
    </row>
    <row r="5" spans="1:6" s="13" customFormat="1" x14ac:dyDescent="0.25">
      <c r="B5" s="11"/>
    </row>
    <row r="6" spans="1:6" s="13" customFormat="1" ht="18.350000000000001" thickBot="1" x14ac:dyDescent="0.35">
      <c r="A6" s="708" t="s">
        <v>428</v>
      </c>
      <c r="B6" s="709"/>
    </row>
    <row r="7" spans="1:6" s="13" customFormat="1" ht="15.75" thickBot="1" x14ac:dyDescent="0.3">
      <c r="A7" s="700" t="s">
        <v>12</v>
      </c>
      <c r="B7" s="701"/>
    </row>
    <row r="8" spans="1:6" s="13" customFormat="1" ht="15.75" x14ac:dyDescent="0.25">
      <c r="A8" s="4"/>
      <c r="B8" s="684"/>
    </row>
    <row r="9" spans="1:6" s="13" customFormat="1" ht="31.45" x14ac:dyDescent="0.25">
      <c r="A9" s="4" t="s">
        <v>435</v>
      </c>
      <c r="B9" s="120" t="s">
        <v>174</v>
      </c>
    </row>
    <row r="10" spans="1:6" s="13" customFormat="1" ht="15.75" x14ac:dyDescent="0.25">
      <c r="A10" s="4" t="s">
        <v>429</v>
      </c>
      <c r="B10" s="120" t="s">
        <v>176</v>
      </c>
      <c r="E10" s="97"/>
    </row>
    <row r="11" spans="1:6" s="13" customFormat="1" ht="31.45" x14ac:dyDescent="0.25">
      <c r="A11" s="4" t="s">
        <v>430</v>
      </c>
      <c r="B11" s="120" t="s">
        <v>709</v>
      </c>
      <c r="E11" s="98"/>
    </row>
    <row r="12" spans="1:6" s="13" customFormat="1" ht="31.45" x14ac:dyDescent="0.25">
      <c r="A12" s="4" t="s">
        <v>431</v>
      </c>
      <c r="B12" s="120" t="s">
        <v>179</v>
      </c>
      <c r="E12" s="97"/>
    </row>
    <row r="13" spans="1:6" s="13" customFormat="1" ht="31.45" x14ac:dyDescent="0.25">
      <c r="A13" s="4" t="s">
        <v>432</v>
      </c>
      <c r="B13" s="120" t="s">
        <v>181</v>
      </c>
      <c r="E13" s="97"/>
    </row>
    <row r="14" spans="1:6" s="13" customFormat="1" ht="15.75" x14ac:dyDescent="0.25">
      <c r="A14" s="5" t="s">
        <v>433</v>
      </c>
      <c r="B14" s="121" t="s">
        <v>183</v>
      </c>
      <c r="E14" s="97"/>
    </row>
    <row r="15" spans="1:6" s="13" customFormat="1" x14ac:dyDescent="0.25">
      <c r="A15" s="667" t="s">
        <v>34</v>
      </c>
      <c r="B15" s="678"/>
      <c r="E15" s="97"/>
    </row>
    <row r="16" spans="1:6" s="13" customFormat="1" x14ac:dyDescent="0.25">
      <c r="A16" s="4" t="s">
        <v>435</v>
      </c>
      <c r="B16" s="678" t="s">
        <v>58</v>
      </c>
      <c r="E16" s="97"/>
    </row>
    <row r="17" spans="1:11" s="13" customFormat="1" x14ac:dyDescent="0.25">
      <c r="A17" s="4" t="s">
        <v>429</v>
      </c>
      <c r="B17" s="678"/>
    </row>
    <row r="18" spans="1:11" s="13" customFormat="1" x14ac:dyDescent="0.25">
      <c r="A18" s="4" t="s">
        <v>430</v>
      </c>
      <c r="B18" s="678"/>
    </row>
    <row r="19" spans="1:11" s="13" customFormat="1" x14ac:dyDescent="0.25">
      <c r="A19" s="4" t="s">
        <v>431</v>
      </c>
      <c r="B19" s="678"/>
    </row>
    <row r="20" spans="1:11" s="13" customFormat="1" x14ac:dyDescent="0.25">
      <c r="A20" s="4" t="s">
        <v>432</v>
      </c>
      <c r="B20" s="678"/>
    </row>
    <row r="21" spans="1:11" s="13" customFormat="1" x14ac:dyDescent="0.25">
      <c r="A21" s="4" t="s">
        <v>433</v>
      </c>
      <c r="B21" s="678"/>
    </row>
    <row r="22" spans="1:11" s="13" customFormat="1" x14ac:dyDescent="0.25">
      <c r="A22" s="668" t="s">
        <v>35</v>
      </c>
      <c r="B22" s="720"/>
    </row>
    <row r="23" spans="1:11" s="13" customFormat="1" x14ac:dyDescent="0.25">
      <c r="A23" s="4" t="s">
        <v>435</v>
      </c>
      <c r="B23" s="678" t="s">
        <v>58</v>
      </c>
    </row>
    <row r="24" spans="1:11" s="13" customFormat="1" x14ac:dyDescent="0.25">
      <c r="A24" s="4" t="s">
        <v>429</v>
      </c>
      <c r="B24" s="678"/>
    </row>
    <row r="25" spans="1:11" s="13" customFormat="1" x14ac:dyDescent="0.25">
      <c r="A25" s="4" t="s">
        <v>430</v>
      </c>
      <c r="B25" s="678"/>
      <c r="J25" s="308"/>
      <c r="K25" s="308"/>
    </row>
    <row r="26" spans="1:11" s="13" customFormat="1" x14ac:dyDescent="0.25">
      <c r="A26" s="4" t="s">
        <v>431</v>
      </c>
      <c r="B26" s="678"/>
    </row>
    <row r="27" spans="1:11" s="13" customFormat="1" x14ac:dyDescent="0.25">
      <c r="A27" s="4" t="s">
        <v>432</v>
      </c>
      <c r="B27" s="678"/>
    </row>
    <row r="28" spans="1:11" s="13" customFormat="1" x14ac:dyDescent="0.25">
      <c r="A28" s="5" t="s">
        <v>433</v>
      </c>
      <c r="B28" s="721"/>
    </row>
    <row r="29" spans="1:11" s="13" customFormat="1" x14ac:dyDescent="0.25">
      <c r="A29" s="667" t="s">
        <v>14</v>
      </c>
      <c r="B29" s="678"/>
    </row>
    <row r="30" spans="1:11" s="13" customFormat="1" x14ac:dyDescent="0.25">
      <c r="A30" s="4" t="s">
        <v>435</v>
      </c>
      <c r="B30" s="678" t="str">
        <f>'Conventional '!B30</f>
        <v>+/-</v>
      </c>
    </row>
    <row r="31" spans="1:11" s="13" customFormat="1" x14ac:dyDescent="0.25">
      <c r="A31" s="4" t="s">
        <v>429</v>
      </c>
      <c r="B31" s="678" t="s">
        <v>702</v>
      </c>
    </row>
    <row r="32" spans="1:11" s="13" customFormat="1" x14ac:dyDescent="0.25">
      <c r="A32" s="4" t="s">
        <v>430</v>
      </c>
      <c r="B32" s="678"/>
    </row>
    <row r="33" spans="1:2" s="13" customFormat="1" x14ac:dyDescent="0.25">
      <c r="A33" s="4" t="s">
        <v>431</v>
      </c>
      <c r="B33" s="678"/>
    </row>
    <row r="34" spans="1:2" s="13" customFormat="1" x14ac:dyDescent="0.25">
      <c r="A34" s="4" t="s">
        <v>432</v>
      </c>
      <c r="B34" s="678"/>
    </row>
    <row r="35" spans="1:2" s="13" customFormat="1" x14ac:dyDescent="0.25">
      <c r="A35" s="4" t="s">
        <v>433</v>
      </c>
      <c r="B35" s="678"/>
    </row>
    <row r="36" spans="1:2" s="13" customFormat="1" x14ac:dyDescent="0.25">
      <c r="A36" s="668" t="s">
        <v>15</v>
      </c>
      <c r="B36" s="720"/>
    </row>
    <row r="37" spans="1:2" s="13" customFormat="1" x14ac:dyDescent="0.25">
      <c r="A37" s="4" t="s">
        <v>435</v>
      </c>
      <c r="B37" s="678" t="s">
        <v>58</v>
      </c>
    </row>
    <row r="38" spans="1:2" s="13" customFormat="1" x14ac:dyDescent="0.25">
      <c r="A38" s="4" t="s">
        <v>429</v>
      </c>
      <c r="B38" s="678"/>
    </row>
    <row r="39" spans="1:2" s="13" customFormat="1" x14ac:dyDescent="0.25">
      <c r="A39" s="4" t="s">
        <v>430</v>
      </c>
      <c r="B39" s="678"/>
    </row>
    <row r="40" spans="1:2" s="13" customFormat="1" x14ac:dyDescent="0.25">
      <c r="A40" s="4" t="s">
        <v>431</v>
      </c>
      <c r="B40" s="678"/>
    </row>
    <row r="41" spans="1:2" s="13" customFormat="1" x14ac:dyDescent="0.25">
      <c r="A41" s="4" t="s">
        <v>432</v>
      </c>
      <c r="B41" s="678"/>
    </row>
    <row r="42" spans="1:2" s="13" customFormat="1" x14ac:dyDescent="0.25">
      <c r="A42" s="5" t="s">
        <v>433</v>
      </c>
      <c r="B42" s="721"/>
    </row>
    <row r="43" spans="1:2" s="13" customFormat="1" x14ac:dyDescent="0.25">
      <c r="A43" s="667" t="s">
        <v>11</v>
      </c>
      <c r="B43" s="678"/>
    </row>
    <row r="44" spans="1:2" s="13" customFormat="1" x14ac:dyDescent="0.25">
      <c r="A44" s="4" t="s">
        <v>435</v>
      </c>
      <c r="B44" s="586" t="s">
        <v>58</v>
      </c>
    </row>
    <row r="45" spans="1:2" s="13" customFormat="1" x14ac:dyDescent="0.25">
      <c r="A45" s="4" t="s">
        <v>429</v>
      </c>
      <c r="B45" s="678"/>
    </row>
    <row r="46" spans="1:2" s="13" customFormat="1" x14ac:dyDescent="0.25">
      <c r="A46" s="4" t="s">
        <v>430</v>
      </c>
      <c r="B46" s="679"/>
    </row>
    <row r="47" spans="1:2" s="13" customFormat="1" x14ac:dyDescent="0.25">
      <c r="A47" s="4" t="s">
        <v>431</v>
      </c>
      <c r="B47" s="678"/>
    </row>
    <row r="48" spans="1:2" s="13" customFormat="1" x14ac:dyDescent="0.25">
      <c r="A48" s="4" t="s">
        <v>432</v>
      </c>
      <c r="B48" s="678"/>
    </row>
    <row r="49" spans="1:2" s="13" customFormat="1" x14ac:dyDescent="0.25">
      <c r="A49" s="4" t="s">
        <v>433</v>
      </c>
      <c r="B49" s="678"/>
    </row>
    <row r="50" spans="1:2" s="13" customFormat="1" x14ac:dyDescent="0.25">
      <c r="A50" s="668" t="s">
        <v>6</v>
      </c>
      <c r="B50" s="720"/>
    </row>
    <row r="51" spans="1:2" s="13" customFormat="1" x14ac:dyDescent="0.25">
      <c r="A51" s="4" t="s">
        <v>435</v>
      </c>
      <c r="B51" s="678" t="s">
        <v>58</v>
      </c>
    </row>
    <row r="52" spans="1:2" s="13" customFormat="1" x14ac:dyDescent="0.25">
      <c r="A52" s="4" t="s">
        <v>429</v>
      </c>
      <c r="B52" s="678"/>
    </row>
    <row r="53" spans="1:2" s="13" customFormat="1" x14ac:dyDescent="0.25">
      <c r="A53" s="4" t="s">
        <v>430</v>
      </c>
      <c r="B53" s="678"/>
    </row>
    <row r="54" spans="1:2" s="13" customFormat="1" x14ac:dyDescent="0.25">
      <c r="A54" s="4" t="s">
        <v>431</v>
      </c>
      <c r="B54" s="678"/>
    </row>
    <row r="55" spans="1:2" s="13" customFormat="1" x14ac:dyDescent="0.25">
      <c r="A55" s="4" t="s">
        <v>432</v>
      </c>
      <c r="B55" s="678"/>
    </row>
    <row r="56" spans="1:2" s="13" customFormat="1" x14ac:dyDescent="0.25">
      <c r="A56" s="5" t="s">
        <v>433</v>
      </c>
      <c r="B56" s="721"/>
    </row>
    <row r="57" spans="1:2" s="13" customFormat="1" x14ac:dyDescent="0.25">
      <c r="A57" s="668" t="s">
        <v>16</v>
      </c>
      <c r="B57" s="720"/>
    </row>
    <row r="58" spans="1:2" s="13" customFormat="1" x14ac:dyDescent="0.25">
      <c r="A58" s="4" t="s">
        <v>435</v>
      </c>
      <c r="B58" s="678" t="str">
        <f>'Conventional '!B58</f>
        <v>Significant negative externality (--)</v>
      </c>
    </row>
    <row r="59" spans="1:2" s="13" customFormat="1" x14ac:dyDescent="0.25">
      <c r="A59" s="4" t="s">
        <v>429</v>
      </c>
      <c r="B59" s="678"/>
    </row>
    <row r="60" spans="1:2" s="13" customFormat="1" x14ac:dyDescent="0.25">
      <c r="A60" s="4" t="s">
        <v>430</v>
      </c>
      <c r="B60" s="678" t="s">
        <v>324</v>
      </c>
    </row>
    <row r="61" spans="1:2" s="13" customFormat="1" x14ac:dyDescent="0.25">
      <c r="A61" s="4" t="s">
        <v>431</v>
      </c>
      <c r="B61" s="678"/>
    </row>
    <row r="62" spans="1:2" s="13" customFormat="1" x14ac:dyDescent="0.25">
      <c r="A62" s="4" t="s">
        <v>432</v>
      </c>
      <c r="B62" s="678"/>
    </row>
    <row r="63" spans="1:2" s="13" customFormat="1" x14ac:dyDescent="0.25">
      <c r="A63" s="5" t="s">
        <v>433</v>
      </c>
      <c r="B63" s="721"/>
    </row>
    <row r="64" spans="1:2" s="13" customFormat="1" x14ac:dyDescent="0.25">
      <c r="A64" s="667" t="s">
        <v>398</v>
      </c>
      <c r="B64" s="678"/>
    </row>
    <row r="65" spans="1:2" s="13" customFormat="1" x14ac:dyDescent="0.25">
      <c r="A65" s="4" t="s">
        <v>435</v>
      </c>
      <c r="B65" s="678" t="s">
        <v>58</v>
      </c>
    </row>
    <row r="66" spans="1:2" s="13" customFormat="1" x14ac:dyDescent="0.25">
      <c r="A66" s="4" t="s">
        <v>429</v>
      </c>
      <c r="B66" s="678"/>
    </row>
    <row r="67" spans="1:2" s="13" customFormat="1" x14ac:dyDescent="0.25">
      <c r="A67" s="4" t="s">
        <v>430</v>
      </c>
      <c r="B67" s="678"/>
    </row>
    <row r="68" spans="1:2" s="13" customFormat="1" x14ac:dyDescent="0.25">
      <c r="A68" s="159" t="s">
        <v>431</v>
      </c>
      <c r="B68" s="722"/>
    </row>
    <row r="69" spans="1:2" s="13" customFormat="1" x14ac:dyDescent="0.25">
      <c r="A69" s="159" t="s">
        <v>432</v>
      </c>
      <c r="B69" s="722"/>
    </row>
    <row r="70" spans="1:2" s="13" customFormat="1" x14ac:dyDescent="0.25">
      <c r="A70" s="159" t="s">
        <v>36</v>
      </c>
      <c r="B70" s="722"/>
    </row>
    <row r="71" spans="1:2" s="13" customFormat="1" x14ac:dyDescent="0.25">
      <c r="A71" s="669" t="s">
        <v>578</v>
      </c>
      <c r="B71" s="725"/>
    </row>
    <row r="72" spans="1:2" s="13" customFormat="1" x14ac:dyDescent="0.25">
      <c r="A72" s="159" t="s">
        <v>435</v>
      </c>
      <c r="B72" s="724" t="s">
        <v>824</v>
      </c>
    </row>
    <row r="73" spans="1:2" s="13" customFormat="1" x14ac:dyDescent="0.25">
      <c r="A73" s="160" t="s">
        <v>429</v>
      </c>
      <c r="B73" s="691"/>
    </row>
    <row r="74" spans="1:2" s="13" customFormat="1" x14ac:dyDescent="0.25">
      <c r="A74" s="159" t="s">
        <v>430</v>
      </c>
      <c r="B74" s="722" t="s">
        <v>745</v>
      </c>
    </row>
    <row r="75" spans="1:2" s="13" customFormat="1" x14ac:dyDescent="0.25">
      <c r="A75" s="159" t="s">
        <v>431</v>
      </c>
      <c r="B75" s="722"/>
    </row>
    <row r="76" spans="1:2" s="13" customFormat="1" x14ac:dyDescent="0.25">
      <c r="A76" s="159" t="s">
        <v>432</v>
      </c>
      <c r="B76" s="722"/>
    </row>
    <row r="77" spans="1:2" s="13" customFormat="1" x14ac:dyDescent="0.25">
      <c r="A77" s="159" t="s">
        <v>36</v>
      </c>
      <c r="B77" s="722"/>
    </row>
    <row r="78" spans="1:2" s="13" customFormat="1" x14ac:dyDescent="0.25">
      <c r="A78" s="669" t="s">
        <v>579</v>
      </c>
      <c r="B78" s="725"/>
    </row>
    <row r="79" spans="1:2" s="13" customFormat="1" x14ac:dyDescent="0.25">
      <c r="A79" s="159" t="s">
        <v>193</v>
      </c>
      <c r="B79" s="724" t="s">
        <v>58</v>
      </c>
    </row>
    <row r="80" spans="1:2" s="13" customFormat="1" x14ac:dyDescent="0.25">
      <c r="A80" s="160" t="s">
        <v>429</v>
      </c>
      <c r="B80" s="691"/>
    </row>
    <row r="81" spans="1:4" s="13" customFormat="1" x14ac:dyDescent="0.25">
      <c r="A81" s="159" t="s">
        <v>430</v>
      </c>
      <c r="B81" s="722"/>
    </row>
    <row r="82" spans="1:4" s="13" customFormat="1" x14ac:dyDescent="0.25">
      <c r="A82" s="159" t="s">
        <v>431</v>
      </c>
      <c r="B82" s="722"/>
    </row>
    <row r="83" spans="1:4" s="13" customFormat="1" x14ac:dyDescent="0.25">
      <c r="A83" s="159" t="s">
        <v>432</v>
      </c>
      <c r="B83" s="722"/>
    </row>
    <row r="84" spans="1:4" s="13" customFormat="1" x14ac:dyDescent="0.25">
      <c r="A84" s="670" t="s">
        <v>36</v>
      </c>
      <c r="B84" s="722"/>
    </row>
    <row r="85" spans="1:4" s="13" customFormat="1" x14ac:dyDescent="0.25">
      <c r="A85" s="75" t="s">
        <v>580</v>
      </c>
      <c r="B85" s="725"/>
    </row>
    <row r="86" spans="1:4" s="13" customFormat="1" x14ac:dyDescent="0.25">
      <c r="A86" s="159" t="s">
        <v>193</v>
      </c>
      <c r="B86" s="722" t="s">
        <v>58</v>
      </c>
    </row>
    <row r="87" spans="1:4" s="13" customFormat="1" x14ac:dyDescent="0.25">
      <c r="A87" s="160" t="s">
        <v>194</v>
      </c>
      <c r="B87" s="722"/>
    </row>
    <row r="88" spans="1:4" s="13" customFormat="1" x14ac:dyDescent="0.25">
      <c r="A88" s="159" t="s">
        <v>177</v>
      </c>
      <c r="B88" s="722"/>
    </row>
    <row r="89" spans="1:4" s="13" customFormat="1" x14ac:dyDescent="0.25">
      <c r="A89" s="159" t="s">
        <v>178</v>
      </c>
      <c r="B89" s="722"/>
    </row>
    <row r="90" spans="1:4" s="13" customFormat="1" x14ac:dyDescent="0.25">
      <c r="A90" s="159" t="s">
        <v>180</v>
      </c>
      <c r="B90" s="722"/>
    </row>
    <row r="91" spans="1:4" s="13" customFormat="1" x14ac:dyDescent="0.25">
      <c r="A91" s="159" t="s">
        <v>36</v>
      </c>
      <c r="B91" s="726"/>
    </row>
    <row r="92" spans="1:4" s="13" customFormat="1" x14ac:dyDescent="0.25">
      <c r="A92" s="716" t="s">
        <v>18</v>
      </c>
      <c r="B92" s="722"/>
    </row>
    <row r="93" spans="1:4" s="13" customFormat="1" x14ac:dyDescent="0.25">
      <c r="A93" s="670" t="s">
        <v>435</v>
      </c>
      <c r="B93" s="722" t="str">
        <f>'Conventional '!B93</f>
        <v>Significant negative externality (--)</v>
      </c>
    </row>
    <row r="94" spans="1:4" s="13" customFormat="1" x14ac:dyDescent="0.25">
      <c r="A94" s="159" t="s">
        <v>429</v>
      </c>
      <c r="B94" s="722"/>
    </row>
    <row r="95" spans="1:4" s="13" customFormat="1" x14ac:dyDescent="0.25">
      <c r="A95" s="159" t="s">
        <v>430</v>
      </c>
      <c r="B95" s="722" t="s">
        <v>324</v>
      </c>
      <c r="D95" s="12"/>
    </row>
    <row r="96" spans="1:4" s="13" customFormat="1" x14ac:dyDescent="0.25">
      <c r="A96" s="4" t="s">
        <v>431</v>
      </c>
      <c r="B96" s="678"/>
      <c r="D96" s="12"/>
    </row>
    <row r="97" spans="1:4" s="13" customFormat="1" x14ac:dyDescent="0.25">
      <c r="A97" s="4" t="s">
        <v>432</v>
      </c>
      <c r="B97" s="678"/>
      <c r="D97" s="12"/>
    </row>
    <row r="98" spans="1:4" s="13" customFormat="1" x14ac:dyDescent="0.25">
      <c r="A98" s="5" t="s">
        <v>36</v>
      </c>
      <c r="B98" s="721"/>
      <c r="D98" s="12"/>
    </row>
    <row r="99" spans="1:4" s="13" customFormat="1" x14ac:dyDescent="0.25">
      <c r="A99" s="667" t="s">
        <v>19</v>
      </c>
      <c r="B99" s="678"/>
      <c r="D99" s="12"/>
    </row>
    <row r="100" spans="1:4" s="13" customFormat="1" x14ac:dyDescent="0.25">
      <c r="A100" s="4" t="s">
        <v>435</v>
      </c>
      <c r="B100" s="678" t="s">
        <v>58</v>
      </c>
      <c r="D100" s="12"/>
    </row>
    <row r="101" spans="1:4" s="13" customFormat="1" x14ac:dyDescent="0.25">
      <c r="A101" s="4" t="s">
        <v>429</v>
      </c>
      <c r="B101" s="678"/>
      <c r="D101" s="12"/>
    </row>
    <row r="102" spans="1:4" s="13" customFormat="1" x14ac:dyDescent="0.25">
      <c r="A102" s="4" t="s">
        <v>430</v>
      </c>
      <c r="B102" s="678"/>
      <c r="D102" s="12"/>
    </row>
    <row r="103" spans="1:4" s="13" customFormat="1" x14ac:dyDescent="0.25">
      <c r="A103" s="4" t="s">
        <v>431</v>
      </c>
      <c r="B103" s="678"/>
      <c r="D103" s="12"/>
    </row>
    <row r="104" spans="1:4" s="13" customFormat="1" x14ac:dyDescent="0.25">
      <c r="A104" s="4" t="s">
        <v>432</v>
      </c>
      <c r="B104" s="678"/>
      <c r="D104" s="12"/>
    </row>
    <row r="105" spans="1:4" s="13" customFormat="1" x14ac:dyDescent="0.25">
      <c r="A105" s="166" t="s">
        <v>36</v>
      </c>
      <c r="B105" s="721"/>
      <c r="D105" s="12"/>
    </row>
    <row r="106" spans="1:4" s="13" customFormat="1" x14ac:dyDescent="0.25">
      <c r="A106" s="672" t="s">
        <v>585</v>
      </c>
      <c r="B106" s="678"/>
      <c r="D106" s="12"/>
    </row>
    <row r="107" spans="1:4" s="13" customFormat="1" x14ac:dyDescent="0.25">
      <c r="A107" s="162" t="s">
        <v>588</v>
      </c>
      <c r="B107" s="678" t="s">
        <v>58</v>
      </c>
      <c r="D107" s="12"/>
    </row>
    <row r="108" spans="1:4" s="13" customFormat="1" x14ac:dyDescent="0.25">
      <c r="A108" s="162" t="s">
        <v>589</v>
      </c>
      <c r="B108" s="678"/>
      <c r="D108" s="12"/>
    </row>
    <row r="109" spans="1:4" s="13" customFormat="1" x14ac:dyDescent="0.25">
      <c r="A109" s="162" t="s">
        <v>590</v>
      </c>
      <c r="B109" s="678"/>
      <c r="D109" s="12"/>
    </row>
    <row r="110" spans="1:4" s="13" customFormat="1" x14ac:dyDescent="0.25">
      <c r="A110" s="162" t="s">
        <v>591</v>
      </c>
      <c r="B110" s="678"/>
      <c r="D110" s="12"/>
    </row>
    <row r="111" spans="1:4" s="13" customFormat="1" x14ac:dyDescent="0.25">
      <c r="A111" s="162" t="s">
        <v>592</v>
      </c>
      <c r="B111" s="678"/>
      <c r="D111" s="12"/>
    </row>
    <row r="112" spans="1:4" s="13" customFormat="1" x14ac:dyDescent="0.25">
      <c r="A112" s="163" t="s">
        <v>593</v>
      </c>
      <c r="B112" s="721"/>
      <c r="D112" s="12"/>
    </row>
    <row r="113" spans="1:4" s="13" customFormat="1" ht="15.75" thickBot="1" x14ac:dyDescent="0.3">
      <c r="A113" s="9"/>
      <c r="B113" s="678"/>
      <c r="D113" s="12"/>
    </row>
    <row r="114" spans="1:4" s="13" customFormat="1" x14ac:dyDescent="0.25">
      <c r="A114" s="8" t="s">
        <v>20</v>
      </c>
      <c r="B114" s="727"/>
      <c r="D114" s="12"/>
    </row>
    <row r="115" spans="1:4" s="13" customFormat="1" x14ac:dyDescent="0.25">
      <c r="A115" s="668" t="s">
        <v>21</v>
      </c>
      <c r="B115" s="720"/>
      <c r="D115" s="12"/>
    </row>
    <row r="116" spans="1:4" s="13" customFormat="1" x14ac:dyDescent="0.25">
      <c r="A116" s="4" t="s">
        <v>435</v>
      </c>
      <c r="B116" s="678" t="s">
        <v>58</v>
      </c>
      <c r="D116" s="12"/>
    </row>
    <row r="117" spans="1:4" s="13" customFormat="1" x14ac:dyDescent="0.25">
      <c r="A117" s="4" t="s">
        <v>429</v>
      </c>
      <c r="B117" s="678"/>
      <c r="D117" s="12"/>
    </row>
    <row r="118" spans="1:4" s="13" customFormat="1" x14ac:dyDescent="0.25">
      <c r="A118" s="4" t="s">
        <v>430</v>
      </c>
      <c r="B118" s="678"/>
      <c r="D118" s="12"/>
    </row>
    <row r="119" spans="1:4" s="13" customFormat="1" x14ac:dyDescent="0.25">
      <c r="A119" s="4" t="s">
        <v>431</v>
      </c>
      <c r="B119" s="678"/>
      <c r="D119" s="12"/>
    </row>
    <row r="120" spans="1:4" s="13" customFormat="1" x14ac:dyDescent="0.25">
      <c r="A120" s="4" t="s">
        <v>432</v>
      </c>
      <c r="B120" s="678"/>
      <c r="D120" s="12"/>
    </row>
    <row r="121" spans="1:4" x14ac:dyDescent="0.2">
      <c r="A121" s="4" t="s">
        <v>433</v>
      </c>
      <c r="B121" s="678"/>
    </row>
    <row r="122" spans="1:4" x14ac:dyDescent="0.2">
      <c r="A122" s="668" t="s">
        <v>22</v>
      </c>
      <c r="B122" s="720"/>
    </row>
    <row r="123" spans="1:4" x14ac:dyDescent="0.2">
      <c r="A123" s="4" t="s">
        <v>435</v>
      </c>
      <c r="B123" s="728" t="s">
        <v>58</v>
      </c>
    </row>
    <row r="124" spans="1:4" x14ac:dyDescent="0.2">
      <c r="A124" s="4" t="s">
        <v>429</v>
      </c>
      <c r="B124" s="678"/>
    </row>
    <row r="125" spans="1:4" x14ac:dyDescent="0.2">
      <c r="A125" s="4" t="s">
        <v>430</v>
      </c>
      <c r="B125" s="678"/>
    </row>
    <row r="126" spans="1:4" x14ac:dyDescent="0.2">
      <c r="A126" s="4" t="s">
        <v>431</v>
      </c>
      <c r="B126" s="678"/>
    </row>
    <row r="127" spans="1:4" x14ac:dyDescent="0.2">
      <c r="A127" s="4" t="s">
        <v>432</v>
      </c>
      <c r="B127" s="678"/>
    </row>
    <row r="128" spans="1:4" x14ac:dyDescent="0.2">
      <c r="A128" s="4" t="s">
        <v>433</v>
      </c>
      <c r="B128" s="678"/>
    </row>
    <row r="129" spans="1:2" x14ac:dyDescent="0.2">
      <c r="A129" s="668" t="s">
        <v>23</v>
      </c>
      <c r="B129" s="720"/>
    </row>
    <row r="130" spans="1:2" x14ac:dyDescent="0.2">
      <c r="A130" s="4" t="s">
        <v>435</v>
      </c>
      <c r="B130" s="158" t="s">
        <v>58</v>
      </c>
    </row>
    <row r="131" spans="1:2" x14ac:dyDescent="0.2">
      <c r="A131" s="4" t="s">
        <v>429</v>
      </c>
      <c r="B131" s="678"/>
    </row>
    <row r="132" spans="1:2" ht="45.2" x14ac:dyDescent="0.2">
      <c r="A132" s="4" t="s">
        <v>430</v>
      </c>
      <c r="B132" s="679" t="s">
        <v>746</v>
      </c>
    </row>
    <row r="133" spans="1:2" x14ac:dyDescent="0.2">
      <c r="A133" s="4" t="s">
        <v>431</v>
      </c>
      <c r="B133" s="678"/>
    </row>
    <row r="134" spans="1:2" x14ac:dyDescent="0.2">
      <c r="A134" s="4" t="s">
        <v>432</v>
      </c>
      <c r="B134" s="678"/>
    </row>
    <row r="135" spans="1:2" x14ac:dyDescent="0.2">
      <c r="A135" s="4" t="s">
        <v>433</v>
      </c>
      <c r="B135" s="678"/>
    </row>
    <row r="136" spans="1:2" x14ac:dyDescent="0.2">
      <c r="A136" s="668" t="s">
        <v>24</v>
      </c>
      <c r="B136" s="720"/>
    </row>
    <row r="137" spans="1:2" x14ac:dyDescent="0.2">
      <c r="A137" s="4" t="s">
        <v>435</v>
      </c>
      <c r="B137" s="158" t="s">
        <v>824</v>
      </c>
    </row>
    <row r="138" spans="1:2" x14ac:dyDescent="0.2">
      <c r="A138" s="4" t="s">
        <v>429</v>
      </c>
      <c r="B138" s="678"/>
    </row>
    <row r="139" spans="1:2" ht="120.45" x14ac:dyDescent="0.2">
      <c r="A139" s="4" t="s">
        <v>430</v>
      </c>
      <c r="B139" s="679" t="s">
        <v>832</v>
      </c>
    </row>
    <row r="140" spans="1:2" ht="60.25" x14ac:dyDescent="0.2">
      <c r="A140" s="4" t="s">
        <v>431</v>
      </c>
      <c r="B140" s="679" t="s">
        <v>833</v>
      </c>
    </row>
    <row r="141" spans="1:2" x14ac:dyDescent="0.2">
      <c r="A141" s="4" t="s">
        <v>432</v>
      </c>
      <c r="B141" s="678"/>
    </row>
    <row r="142" spans="1:2" ht="30.15" x14ac:dyDescent="0.2">
      <c r="A142" s="5" t="s">
        <v>433</v>
      </c>
      <c r="B142" s="729" t="s">
        <v>323</v>
      </c>
    </row>
    <row r="143" spans="1:2" x14ac:dyDescent="0.2">
      <c r="A143" s="667" t="s">
        <v>8</v>
      </c>
      <c r="B143" s="678"/>
    </row>
    <row r="144" spans="1:2" x14ac:dyDescent="0.2">
      <c r="A144" s="4" t="s">
        <v>435</v>
      </c>
      <c r="B144" s="678" t="s">
        <v>58</v>
      </c>
    </row>
    <row r="145" spans="1:2" x14ac:dyDescent="0.2">
      <c r="A145" s="4" t="s">
        <v>429</v>
      </c>
      <c r="B145" s="678"/>
    </row>
    <row r="146" spans="1:2" x14ac:dyDescent="0.2">
      <c r="A146" s="4" t="s">
        <v>430</v>
      </c>
      <c r="B146" s="678" t="s">
        <v>747</v>
      </c>
    </row>
    <row r="147" spans="1:2" x14ac:dyDescent="0.2">
      <c r="A147" s="4" t="s">
        <v>431</v>
      </c>
      <c r="B147" s="678"/>
    </row>
    <row r="148" spans="1:2" x14ac:dyDescent="0.2">
      <c r="A148" s="4" t="s">
        <v>432</v>
      </c>
      <c r="B148" s="678"/>
    </row>
    <row r="149" spans="1:2" x14ac:dyDescent="0.2">
      <c r="A149" s="5" t="s">
        <v>433</v>
      </c>
      <c r="B149" s="721"/>
    </row>
    <row r="150" spans="1:2" x14ac:dyDescent="0.2">
      <c r="A150" s="667" t="s">
        <v>25</v>
      </c>
      <c r="B150" s="678"/>
    </row>
    <row r="151" spans="1:2" x14ac:dyDescent="0.2">
      <c r="A151" s="4" t="s">
        <v>435</v>
      </c>
      <c r="B151" s="678" t="s">
        <v>575</v>
      </c>
    </row>
    <row r="152" spans="1:2" x14ac:dyDescent="0.2">
      <c r="A152" s="4" t="s">
        <v>429</v>
      </c>
      <c r="B152" s="678"/>
    </row>
    <row r="153" spans="1:2" x14ac:dyDescent="0.2">
      <c r="A153" s="4" t="s">
        <v>430</v>
      </c>
      <c r="B153" s="678" t="s">
        <v>436</v>
      </c>
    </row>
    <row r="154" spans="1:2" x14ac:dyDescent="0.2">
      <c r="A154" s="4" t="s">
        <v>431</v>
      </c>
      <c r="B154" s="678"/>
    </row>
    <row r="155" spans="1:2" x14ac:dyDescent="0.2">
      <c r="A155" s="4" t="s">
        <v>432</v>
      </c>
      <c r="B155" s="678"/>
    </row>
    <row r="156" spans="1:2" x14ac:dyDescent="0.2">
      <c r="A156" s="5" t="s">
        <v>433</v>
      </c>
      <c r="B156" s="721"/>
    </row>
    <row r="157" spans="1:2" x14ac:dyDescent="0.2">
      <c r="A157" s="668" t="s">
        <v>0</v>
      </c>
      <c r="B157" s="720"/>
    </row>
    <row r="158" spans="1:2" x14ac:dyDescent="0.2">
      <c r="A158" s="4" t="s">
        <v>435</v>
      </c>
      <c r="B158" s="728" t="s">
        <v>58</v>
      </c>
    </row>
    <row r="159" spans="1:2" x14ac:dyDescent="0.2">
      <c r="A159" s="4" t="s">
        <v>429</v>
      </c>
      <c r="B159" s="678"/>
    </row>
    <row r="160" spans="1:2" x14ac:dyDescent="0.2">
      <c r="A160" s="4" t="s">
        <v>430</v>
      </c>
      <c r="B160" s="678"/>
    </row>
    <row r="161" spans="1:2" x14ac:dyDescent="0.2">
      <c r="A161" s="4" t="s">
        <v>431</v>
      </c>
      <c r="B161" s="678"/>
    </row>
    <row r="162" spans="1:2" x14ac:dyDescent="0.2">
      <c r="A162" s="4" t="s">
        <v>432</v>
      </c>
      <c r="B162" s="678"/>
    </row>
    <row r="163" spans="1:2" x14ac:dyDescent="0.2">
      <c r="A163" s="4" t="s">
        <v>36</v>
      </c>
      <c r="B163" s="678"/>
    </row>
    <row r="164" spans="1:2" x14ac:dyDescent="0.2">
      <c r="A164" s="668" t="s">
        <v>7</v>
      </c>
      <c r="B164" s="720"/>
    </row>
    <row r="165" spans="1:2" x14ac:dyDescent="0.2">
      <c r="A165" s="4" t="s">
        <v>435</v>
      </c>
      <c r="B165" s="728" t="s">
        <v>58</v>
      </c>
    </row>
    <row r="166" spans="1:2" x14ac:dyDescent="0.2">
      <c r="A166" s="4" t="s">
        <v>429</v>
      </c>
      <c r="B166" s="678"/>
    </row>
    <row r="167" spans="1:2" x14ac:dyDescent="0.2">
      <c r="A167" s="4" t="s">
        <v>430</v>
      </c>
      <c r="B167" s="678"/>
    </row>
    <row r="168" spans="1:2" x14ac:dyDescent="0.2">
      <c r="A168" s="4" t="s">
        <v>431</v>
      </c>
      <c r="B168" s="678"/>
    </row>
    <row r="169" spans="1:2" x14ac:dyDescent="0.2">
      <c r="A169" s="4" t="s">
        <v>432</v>
      </c>
      <c r="B169" s="678"/>
    </row>
    <row r="170" spans="1:2" x14ac:dyDescent="0.2">
      <c r="A170" s="4" t="s">
        <v>36</v>
      </c>
      <c r="B170" s="678"/>
    </row>
    <row r="171" spans="1:2" x14ac:dyDescent="0.2">
      <c r="A171" s="674" t="s">
        <v>26</v>
      </c>
      <c r="B171" s="720"/>
    </row>
    <row r="172" spans="1:2" x14ac:dyDescent="0.2">
      <c r="A172" s="4" t="s">
        <v>435</v>
      </c>
      <c r="B172" s="728" t="s">
        <v>58</v>
      </c>
    </row>
    <row r="173" spans="1:2" x14ac:dyDescent="0.2">
      <c r="A173" s="4" t="s">
        <v>429</v>
      </c>
      <c r="B173" s="678"/>
    </row>
    <row r="174" spans="1:2" x14ac:dyDescent="0.2">
      <c r="A174" s="4" t="s">
        <v>430</v>
      </c>
      <c r="B174" s="678"/>
    </row>
    <row r="175" spans="1:2" x14ac:dyDescent="0.2">
      <c r="A175" s="4" t="s">
        <v>431</v>
      </c>
      <c r="B175" s="678"/>
    </row>
    <row r="176" spans="1:2" x14ac:dyDescent="0.2">
      <c r="A176" s="4" t="s">
        <v>432</v>
      </c>
      <c r="B176" s="678"/>
    </row>
    <row r="177" spans="1:2" x14ac:dyDescent="0.2">
      <c r="A177" s="5" t="s">
        <v>36</v>
      </c>
      <c r="B177" s="721"/>
    </row>
    <row r="178" spans="1:2" x14ac:dyDescent="0.2">
      <c r="A178" s="667" t="s">
        <v>27</v>
      </c>
      <c r="B178" s="678"/>
    </row>
    <row r="179" spans="1:2" x14ac:dyDescent="0.2">
      <c r="A179" s="4" t="s">
        <v>37</v>
      </c>
      <c r="B179" s="678" t="str">
        <f>'Conventional '!B179</f>
        <v>Negative externality (-)</v>
      </c>
    </row>
    <row r="180" spans="1:2" x14ac:dyDescent="0.2">
      <c r="A180" s="4" t="s">
        <v>429</v>
      </c>
      <c r="B180" s="678"/>
    </row>
    <row r="181" spans="1:2" x14ac:dyDescent="0.2">
      <c r="A181" s="4" t="s">
        <v>430</v>
      </c>
      <c r="B181" s="678" t="s">
        <v>256</v>
      </c>
    </row>
    <row r="182" spans="1:2" x14ac:dyDescent="0.2">
      <c r="A182" s="4" t="s">
        <v>431</v>
      </c>
      <c r="B182" s="678"/>
    </row>
    <row r="183" spans="1:2" x14ac:dyDescent="0.2">
      <c r="A183" s="4" t="s">
        <v>432</v>
      </c>
      <c r="B183" s="678"/>
    </row>
    <row r="184" spans="1:2" x14ac:dyDescent="0.2">
      <c r="A184" s="5" t="s">
        <v>36</v>
      </c>
      <c r="B184" s="678"/>
    </row>
    <row r="185" spans="1:2" x14ac:dyDescent="0.2">
      <c r="A185" s="667" t="s">
        <v>38</v>
      </c>
      <c r="B185" s="720"/>
    </row>
    <row r="186" spans="1:2" x14ac:dyDescent="0.2">
      <c r="A186" s="4" t="s">
        <v>37</v>
      </c>
      <c r="B186" s="728" t="str">
        <f>'Conventional '!B186</f>
        <v>Negative externality (-)</v>
      </c>
    </row>
    <row r="187" spans="1:2" x14ac:dyDescent="0.2">
      <c r="A187" s="4" t="s">
        <v>429</v>
      </c>
      <c r="B187" s="678"/>
    </row>
    <row r="188" spans="1:2" x14ac:dyDescent="0.2">
      <c r="A188" s="4" t="s">
        <v>430</v>
      </c>
      <c r="B188" s="728" t="s">
        <v>256</v>
      </c>
    </row>
    <row r="189" spans="1:2" x14ac:dyDescent="0.2">
      <c r="A189" s="4" t="s">
        <v>431</v>
      </c>
      <c r="B189" s="678"/>
    </row>
    <row r="190" spans="1:2" x14ac:dyDescent="0.2">
      <c r="A190" s="4" t="s">
        <v>432</v>
      </c>
      <c r="B190" s="678"/>
    </row>
    <row r="191" spans="1:2" x14ac:dyDescent="0.2">
      <c r="A191" s="5" t="s">
        <v>36</v>
      </c>
      <c r="B191" s="678"/>
    </row>
    <row r="192" spans="1:2" x14ac:dyDescent="0.2">
      <c r="A192" s="667" t="s">
        <v>29</v>
      </c>
      <c r="B192" s="720"/>
    </row>
    <row r="193" spans="1:2" x14ac:dyDescent="0.2">
      <c r="A193" s="4" t="s">
        <v>37</v>
      </c>
      <c r="B193" s="728" t="s">
        <v>58</v>
      </c>
    </row>
    <row r="194" spans="1:2" x14ac:dyDescent="0.2">
      <c r="A194" s="4" t="s">
        <v>429</v>
      </c>
      <c r="B194" s="678"/>
    </row>
    <row r="195" spans="1:2" x14ac:dyDescent="0.2">
      <c r="A195" s="4" t="s">
        <v>430</v>
      </c>
      <c r="B195" s="678"/>
    </row>
    <row r="196" spans="1:2" x14ac:dyDescent="0.2">
      <c r="A196" s="4" t="s">
        <v>431</v>
      </c>
      <c r="B196" s="678"/>
    </row>
    <row r="197" spans="1:2" x14ac:dyDescent="0.2">
      <c r="A197" s="4" t="s">
        <v>432</v>
      </c>
      <c r="B197" s="678"/>
    </row>
    <row r="198" spans="1:2" x14ac:dyDescent="0.2">
      <c r="A198" s="5" t="s">
        <v>36</v>
      </c>
      <c r="B198" s="721"/>
    </row>
    <row r="199" spans="1:2" x14ac:dyDescent="0.2">
      <c r="A199" s="667" t="s">
        <v>30</v>
      </c>
      <c r="B199" s="678"/>
    </row>
    <row r="200" spans="1:2" x14ac:dyDescent="0.2">
      <c r="A200" s="4" t="s">
        <v>37</v>
      </c>
      <c r="B200" s="728" t="str">
        <f>'Conventional '!B200</f>
        <v>Significant negative externality (--)</v>
      </c>
    </row>
    <row r="201" spans="1:2" x14ac:dyDescent="0.2">
      <c r="A201" s="4" t="s">
        <v>429</v>
      </c>
      <c r="B201" s="678"/>
    </row>
    <row r="202" spans="1:2" x14ac:dyDescent="0.2">
      <c r="A202" s="4" t="s">
        <v>430</v>
      </c>
      <c r="B202" s="728" t="s">
        <v>256</v>
      </c>
    </row>
    <row r="203" spans="1:2" x14ac:dyDescent="0.2">
      <c r="A203" s="4" t="s">
        <v>431</v>
      </c>
      <c r="B203" s="678"/>
    </row>
    <row r="204" spans="1:2" x14ac:dyDescent="0.2">
      <c r="A204" s="4" t="s">
        <v>432</v>
      </c>
      <c r="B204" s="678"/>
    </row>
    <row r="205" spans="1:2" x14ac:dyDescent="0.2">
      <c r="A205" s="5" t="s">
        <v>36</v>
      </c>
      <c r="B205" s="721"/>
    </row>
    <row r="206" spans="1:2" x14ac:dyDescent="0.2">
      <c r="A206" s="667" t="s">
        <v>31</v>
      </c>
      <c r="B206" s="678"/>
    </row>
    <row r="207" spans="1:2" x14ac:dyDescent="0.2">
      <c r="A207" s="4" t="s">
        <v>37</v>
      </c>
      <c r="B207" s="728" t="s">
        <v>58</v>
      </c>
    </row>
    <row r="208" spans="1:2" x14ac:dyDescent="0.2">
      <c r="A208" s="4" t="s">
        <v>429</v>
      </c>
      <c r="B208" s="678"/>
    </row>
    <row r="209" spans="1:2" x14ac:dyDescent="0.2">
      <c r="A209" s="4" t="s">
        <v>430</v>
      </c>
      <c r="B209" s="678"/>
    </row>
    <row r="210" spans="1:2" x14ac:dyDescent="0.2">
      <c r="A210" s="4" t="s">
        <v>431</v>
      </c>
      <c r="B210" s="678"/>
    </row>
    <row r="211" spans="1:2" x14ac:dyDescent="0.2">
      <c r="A211" s="4" t="s">
        <v>432</v>
      </c>
      <c r="B211" s="678"/>
    </row>
    <row r="212" spans="1:2" x14ac:dyDescent="0.2">
      <c r="A212" s="5" t="s">
        <v>36</v>
      </c>
      <c r="B212" s="721"/>
    </row>
    <row r="213" spans="1:2" x14ac:dyDescent="0.2">
      <c r="A213" s="667" t="s">
        <v>32</v>
      </c>
      <c r="B213" s="678"/>
    </row>
    <row r="214" spans="1:2" x14ac:dyDescent="0.2">
      <c r="A214" s="4" t="s">
        <v>435</v>
      </c>
      <c r="B214" s="728" t="s">
        <v>58</v>
      </c>
    </row>
    <row r="215" spans="1:2" x14ac:dyDescent="0.2">
      <c r="A215" s="4" t="s">
        <v>429</v>
      </c>
      <c r="B215" s="678"/>
    </row>
    <row r="216" spans="1:2" x14ac:dyDescent="0.2">
      <c r="A216" s="4" t="s">
        <v>430</v>
      </c>
      <c r="B216" s="678"/>
    </row>
    <row r="217" spans="1:2" x14ac:dyDescent="0.2">
      <c r="A217" s="4" t="s">
        <v>431</v>
      </c>
      <c r="B217" s="678"/>
    </row>
    <row r="218" spans="1:2" x14ac:dyDescent="0.2">
      <c r="A218" s="4" t="s">
        <v>432</v>
      </c>
      <c r="B218" s="678"/>
    </row>
    <row r="219" spans="1:2" ht="15.75" thickBot="1" x14ac:dyDescent="0.25">
      <c r="A219" s="6" t="s">
        <v>433</v>
      </c>
      <c r="B219" s="731"/>
    </row>
    <row r="220" spans="1:2" ht="15.75" thickBot="1" x14ac:dyDescent="0.25">
      <c r="A220" s="14"/>
      <c r="B220" s="678"/>
    </row>
    <row r="221" spans="1:2" x14ac:dyDescent="0.2">
      <c r="A221" s="10" t="s">
        <v>39</v>
      </c>
      <c r="B221" s="727"/>
    </row>
    <row r="222" spans="1:2" x14ac:dyDescent="0.2">
      <c r="A222" s="667" t="s">
        <v>34</v>
      </c>
      <c r="B222" s="720"/>
    </row>
    <row r="223" spans="1:2" x14ac:dyDescent="0.2">
      <c r="A223" s="4" t="s">
        <v>435</v>
      </c>
      <c r="B223" s="678" t="s">
        <v>58</v>
      </c>
    </row>
    <row r="224" spans="1:2" x14ac:dyDescent="0.2">
      <c r="A224" s="4" t="s">
        <v>429</v>
      </c>
      <c r="B224" s="678"/>
    </row>
    <row r="225" spans="1:2" x14ac:dyDescent="0.2">
      <c r="A225" s="4" t="s">
        <v>430</v>
      </c>
      <c r="B225" s="678"/>
    </row>
    <row r="226" spans="1:2" x14ac:dyDescent="0.2">
      <c r="A226" s="4" t="s">
        <v>431</v>
      </c>
      <c r="B226" s="678"/>
    </row>
    <row r="227" spans="1:2" x14ac:dyDescent="0.2">
      <c r="A227" s="4" t="s">
        <v>432</v>
      </c>
      <c r="B227" s="678"/>
    </row>
    <row r="228" spans="1:2" x14ac:dyDescent="0.2">
      <c r="A228" s="4" t="s">
        <v>433</v>
      </c>
      <c r="B228" s="678"/>
    </row>
    <row r="229" spans="1:2" x14ac:dyDescent="0.2">
      <c r="A229" s="668" t="s">
        <v>35</v>
      </c>
      <c r="B229" s="720"/>
    </row>
    <row r="230" spans="1:2" x14ac:dyDescent="0.2">
      <c r="A230" s="4" t="s">
        <v>435</v>
      </c>
      <c r="B230" s="728" t="s">
        <v>58</v>
      </c>
    </row>
    <row r="231" spans="1:2" x14ac:dyDescent="0.2">
      <c r="A231" s="4" t="s">
        <v>429</v>
      </c>
      <c r="B231" s="678"/>
    </row>
    <row r="232" spans="1:2" x14ac:dyDescent="0.2">
      <c r="A232" s="4" t="s">
        <v>430</v>
      </c>
      <c r="B232" s="678"/>
    </row>
    <row r="233" spans="1:2" x14ac:dyDescent="0.2">
      <c r="A233" s="4" t="s">
        <v>431</v>
      </c>
      <c r="B233" s="678"/>
    </row>
    <row r="234" spans="1:2" x14ac:dyDescent="0.2">
      <c r="A234" s="4" t="s">
        <v>432</v>
      </c>
      <c r="B234" s="678"/>
    </row>
    <row r="235" spans="1:2" x14ac:dyDescent="0.2">
      <c r="A235" s="5" t="s">
        <v>433</v>
      </c>
      <c r="B235" s="678"/>
    </row>
    <row r="236" spans="1:2" x14ac:dyDescent="0.2">
      <c r="A236" s="667" t="s">
        <v>14</v>
      </c>
      <c r="B236" s="720"/>
    </row>
    <row r="237" spans="1:2" x14ac:dyDescent="0.2">
      <c r="A237" s="4" t="s">
        <v>435</v>
      </c>
      <c r="B237" s="728" t="s">
        <v>58</v>
      </c>
    </row>
    <row r="238" spans="1:2" x14ac:dyDescent="0.2">
      <c r="A238" s="4" t="s">
        <v>429</v>
      </c>
      <c r="B238" s="678"/>
    </row>
    <row r="239" spans="1:2" x14ac:dyDescent="0.2">
      <c r="A239" s="4" t="s">
        <v>430</v>
      </c>
      <c r="B239" s="678"/>
    </row>
    <row r="240" spans="1:2" x14ac:dyDescent="0.2">
      <c r="A240" s="4" t="s">
        <v>431</v>
      </c>
      <c r="B240" s="678"/>
    </row>
    <row r="241" spans="1:2" x14ac:dyDescent="0.2">
      <c r="A241" s="4" t="s">
        <v>432</v>
      </c>
      <c r="B241" s="678"/>
    </row>
    <row r="242" spans="1:2" x14ac:dyDescent="0.2">
      <c r="A242" s="4" t="s">
        <v>433</v>
      </c>
      <c r="B242" s="721"/>
    </row>
    <row r="243" spans="1:2" x14ac:dyDescent="0.2">
      <c r="A243" s="668" t="s">
        <v>15</v>
      </c>
      <c r="B243" s="678"/>
    </row>
    <row r="244" spans="1:2" x14ac:dyDescent="0.2">
      <c r="A244" s="667" t="s">
        <v>435</v>
      </c>
      <c r="B244" s="678" t="s">
        <v>58</v>
      </c>
    </row>
    <row r="245" spans="1:2" x14ac:dyDescent="0.2">
      <c r="A245" s="4" t="s">
        <v>429</v>
      </c>
      <c r="B245" s="728"/>
    </row>
    <row r="246" spans="1:2" x14ac:dyDescent="0.2">
      <c r="A246" s="4" t="s">
        <v>430</v>
      </c>
      <c r="B246" s="678"/>
    </row>
    <row r="247" spans="1:2" x14ac:dyDescent="0.2">
      <c r="A247" s="4" t="s">
        <v>431</v>
      </c>
      <c r="B247" s="678"/>
    </row>
    <row r="248" spans="1:2" x14ac:dyDescent="0.2">
      <c r="A248" s="4" t="s">
        <v>432</v>
      </c>
      <c r="B248" s="678"/>
    </row>
    <row r="249" spans="1:2" x14ac:dyDescent="0.2">
      <c r="A249" s="5" t="s">
        <v>433</v>
      </c>
      <c r="B249" s="678"/>
    </row>
    <row r="250" spans="1:2" x14ac:dyDescent="0.2">
      <c r="A250" s="667" t="s">
        <v>11</v>
      </c>
      <c r="B250" s="720"/>
    </row>
    <row r="251" spans="1:2" x14ac:dyDescent="0.2">
      <c r="A251" s="4" t="s">
        <v>435</v>
      </c>
      <c r="B251" s="158" t="s">
        <v>575</v>
      </c>
    </row>
    <row r="252" spans="1:2" x14ac:dyDescent="0.2">
      <c r="A252" s="4" t="s">
        <v>429</v>
      </c>
      <c r="B252" s="678"/>
    </row>
    <row r="253" spans="1:2" x14ac:dyDescent="0.2">
      <c r="A253" s="4" t="s">
        <v>177</v>
      </c>
      <c r="B253" s="678"/>
    </row>
    <row r="254" spans="1:2" ht="45.2" x14ac:dyDescent="0.2">
      <c r="A254" s="4" t="s">
        <v>431</v>
      </c>
      <c r="B254" s="679" t="s">
        <v>611</v>
      </c>
    </row>
    <row r="255" spans="1:2" x14ac:dyDescent="0.2">
      <c r="A255" s="4" t="s">
        <v>432</v>
      </c>
      <c r="B255" s="678" t="s">
        <v>322</v>
      </c>
    </row>
    <row r="256" spans="1:2" ht="30.15" x14ac:dyDescent="0.2">
      <c r="A256" s="4" t="s">
        <v>433</v>
      </c>
      <c r="B256" s="729" t="s">
        <v>321</v>
      </c>
    </row>
    <row r="257" spans="1:2" x14ac:dyDescent="0.2">
      <c r="A257" s="668" t="s">
        <v>6</v>
      </c>
      <c r="B257" s="678"/>
    </row>
    <row r="258" spans="1:2" x14ac:dyDescent="0.2">
      <c r="A258" s="4" t="s">
        <v>435</v>
      </c>
      <c r="B258" s="158" t="s">
        <v>575</v>
      </c>
    </row>
    <row r="259" spans="1:2" x14ac:dyDescent="0.2">
      <c r="A259" s="4" t="s">
        <v>429</v>
      </c>
      <c r="B259" s="722"/>
    </row>
    <row r="260" spans="1:2" ht="165.6" x14ac:dyDescent="0.2">
      <c r="A260" s="4" t="s">
        <v>430</v>
      </c>
      <c r="B260" s="732" t="s">
        <v>320</v>
      </c>
    </row>
    <row r="261" spans="1:2" ht="45.2" x14ac:dyDescent="0.2">
      <c r="A261" s="4" t="s">
        <v>431</v>
      </c>
      <c r="B261" s="732" t="s">
        <v>612</v>
      </c>
    </row>
    <row r="262" spans="1:2" x14ac:dyDescent="0.2">
      <c r="A262" s="4" t="s">
        <v>432</v>
      </c>
      <c r="B262" s="678" t="s">
        <v>319</v>
      </c>
    </row>
    <row r="263" spans="1:2" ht="60.25" x14ac:dyDescent="0.2">
      <c r="A263" s="5" t="s">
        <v>433</v>
      </c>
      <c r="B263" s="729" t="s">
        <v>318</v>
      </c>
    </row>
    <row r="264" spans="1:2" x14ac:dyDescent="0.2">
      <c r="A264" s="668" t="s">
        <v>16</v>
      </c>
      <c r="B264" s="678"/>
    </row>
    <row r="265" spans="1:2" x14ac:dyDescent="0.2">
      <c r="A265" s="4" t="s">
        <v>435</v>
      </c>
      <c r="B265" s="678" t="s">
        <v>58</v>
      </c>
    </row>
    <row r="266" spans="1:2" x14ac:dyDescent="0.2">
      <c r="A266" s="4" t="s">
        <v>429</v>
      </c>
      <c r="B266" s="678"/>
    </row>
    <row r="267" spans="1:2" x14ac:dyDescent="0.2">
      <c r="A267" s="4" t="s">
        <v>430</v>
      </c>
      <c r="B267" s="678" t="s">
        <v>813</v>
      </c>
    </row>
    <row r="268" spans="1:2" x14ac:dyDescent="0.2">
      <c r="A268" s="4" t="s">
        <v>431</v>
      </c>
      <c r="B268" s="678"/>
    </row>
    <row r="269" spans="1:2" x14ac:dyDescent="0.2">
      <c r="A269" s="4" t="s">
        <v>432</v>
      </c>
      <c r="B269" s="678"/>
    </row>
    <row r="270" spans="1:2" x14ac:dyDescent="0.2">
      <c r="A270" s="5" t="s">
        <v>433</v>
      </c>
      <c r="B270" s="678"/>
    </row>
    <row r="271" spans="1:2" x14ac:dyDescent="0.2">
      <c r="A271" s="667" t="s">
        <v>27</v>
      </c>
      <c r="B271" s="720"/>
    </row>
    <row r="272" spans="1:2" x14ac:dyDescent="0.2">
      <c r="A272" s="4" t="s">
        <v>435</v>
      </c>
      <c r="B272" s="158" t="s">
        <v>51</v>
      </c>
    </row>
    <row r="273" spans="1:2" s="7" customFormat="1" x14ac:dyDescent="0.2">
      <c r="A273" s="4" t="s">
        <v>429</v>
      </c>
      <c r="B273" s="678"/>
    </row>
    <row r="274" spans="1:2" ht="45.2" x14ac:dyDescent="0.2">
      <c r="A274" s="4" t="s">
        <v>430</v>
      </c>
      <c r="B274" s="679" t="s">
        <v>814</v>
      </c>
    </row>
    <row r="275" spans="1:2" x14ac:dyDescent="0.2">
      <c r="A275" s="4" t="s">
        <v>431</v>
      </c>
      <c r="B275" s="678"/>
    </row>
    <row r="276" spans="1:2" x14ac:dyDescent="0.2">
      <c r="A276" s="4" t="s">
        <v>432</v>
      </c>
      <c r="B276" s="678"/>
    </row>
    <row r="277" spans="1:2" x14ac:dyDescent="0.2">
      <c r="A277" s="4" t="s">
        <v>36</v>
      </c>
      <c r="B277" s="678" t="s">
        <v>298</v>
      </c>
    </row>
    <row r="278" spans="1:2" x14ac:dyDescent="0.2">
      <c r="A278" s="668" t="s">
        <v>17</v>
      </c>
      <c r="B278" s="720"/>
    </row>
    <row r="279" spans="1:2" x14ac:dyDescent="0.2">
      <c r="A279" s="14" t="s">
        <v>193</v>
      </c>
      <c r="B279" s="678" t="s">
        <v>58</v>
      </c>
    </row>
    <row r="280" spans="1:2" x14ac:dyDescent="0.2">
      <c r="A280" s="4" t="s">
        <v>194</v>
      </c>
      <c r="B280" s="678"/>
    </row>
    <row r="281" spans="1:2" x14ac:dyDescent="0.2">
      <c r="A281" s="4" t="s">
        <v>177</v>
      </c>
      <c r="B281" s="678"/>
    </row>
    <row r="282" spans="1:2" x14ac:dyDescent="0.2">
      <c r="A282" s="4" t="s">
        <v>178</v>
      </c>
      <c r="B282" s="678"/>
    </row>
    <row r="283" spans="1:2" x14ac:dyDescent="0.2">
      <c r="A283" s="4" t="s">
        <v>180</v>
      </c>
      <c r="B283" s="678"/>
    </row>
    <row r="284" spans="1:2" x14ac:dyDescent="0.2">
      <c r="A284" s="4" t="s">
        <v>36</v>
      </c>
      <c r="B284" s="678"/>
    </row>
    <row r="285" spans="1:2" x14ac:dyDescent="0.2">
      <c r="A285" s="668" t="s">
        <v>580</v>
      </c>
      <c r="B285" s="720"/>
    </row>
    <row r="286" spans="1:2" x14ac:dyDescent="0.2">
      <c r="A286" s="14" t="s">
        <v>193</v>
      </c>
      <c r="B286" s="678" t="s">
        <v>58</v>
      </c>
    </row>
    <row r="287" spans="1:2" x14ac:dyDescent="0.2">
      <c r="A287" s="4" t="s">
        <v>194</v>
      </c>
      <c r="B287" s="678"/>
    </row>
    <row r="288" spans="1:2" x14ac:dyDescent="0.2">
      <c r="A288" s="4" t="s">
        <v>177</v>
      </c>
      <c r="B288" s="678"/>
    </row>
    <row r="289" spans="1:2" x14ac:dyDescent="0.2">
      <c r="A289" s="4" t="s">
        <v>178</v>
      </c>
      <c r="B289" s="678"/>
    </row>
    <row r="290" spans="1:2" x14ac:dyDescent="0.2">
      <c r="A290" s="4" t="s">
        <v>180</v>
      </c>
      <c r="B290" s="678"/>
    </row>
    <row r="291" spans="1:2" x14ac:dyDescent="0.2">
      <c r="A291" s="4" t="s">
        <v>36</v>
      </c>
      <c r="B291" s="678"/>
    </row>
    <row r="292" spans="1:2" x14ac:dyDescent="0.2">
      <c r="A292" s="668" t="s">
        <v>18</v>
      </c>
      <c r="B292" s="720"/>
    </row>
    <row r="293" spans="1:2" x14ac:dyDescent="0.2">
      <c r="A293" s="14" t="s">
        <v>193</v>
      </c>
      <c r="B293" s="678" t="s">
        <v>58</v>
      </c>
    </row>
    <row r="294" spans="1:2" x14ac:dyDescent="0.2">
      <c r="A294" s="4" t="s">
        <v>194</v>
      </c>
      <c r="B294" s="678"/>
    </row>
    <row r="295" spans="1:2" x14ac:dyDescent="0.2">
      <c r="A295" s="4" t="s">
        <v>177</v>
      </c>
      <c r="B295" s="678"/>
    </row>
    <row r="296" spans="1:2" x14ac:dyDescent="0.2">
      <c r="A296" s="4" t="s">
        <v>178</v>
      </c>
      <c r="B296" s="678"/>
    </row>
    <row r="297" spans="1:2" x14ac:dyDescent="0.2">
      <c r="A297" s="4" t="s">
        <v>180</v>
      </c>
      <c r="B297" s="678"/>
    </row>
    <row r="298" spans="1:2" x14ac:dyDescent="0.2">
      <c r="A298" s="4" t="s">
        <v>36</v>
      </c>
      <c r="B298" s="678"/>
    </row>
    <row r="299" spans="1:2" x14ac:dyDescent="0.2">
      <c r="A299" s="668" t="s">
        <v>19</v>
      </c>
      <c r="B299" s="720"/>
    </row>
    <row r="300" spans="1:2" x14ac:dyDescent="0.2">
      <c r="A300" s="4" t="s">
        <v>193</v>
      </c>
      <c r="B300" s="678" t="s">
        <v>58</v>
      </c>
    </row>
    <row r="301" spans="1:2" x14ac:dyDescent="0.2">
      <c r="A301" s="4" t="s">
        <v>194</v>
      </c>
      <c r="B301" s="678"/>
    </row>
    <row r="302" spans="1:2" x14ac:dyDescent="0.2">
      <c r="A302" s="4" t="s">
        <v>177</v>
      </c>
      <c r="B302" s="679"/>
    </row>
    <row r="303" spans="1:2" x14ac:dyDescent="0.2">
      <c r="A303" s="4" t="s">
        <v>178</v>
      </c>
      <c r="B303" s="678"/>
    </row>
    <row r="304" spans="1:2" x14ac:dyDescent="0.2">
      <c r="A304" s="4" t="s">
        <v>180</v>
      </c>
      <c r="B304" s="678"/>
    </row>
    <row r="305" spans="1:2" x14ac:dyDescent="0.2">
      <c r="A305" s="5" t="s">
        <v>36</v>
      </c>
      <c r="B305" s="721"/>
    </row>
    <row r="306" spans="1:2" x14ac:dyDescent="0.2">
      <c r="A306" s="668" t="s">
        <v>585</v>
      </c>
      <c r="B306" s="678"/>
    </row>
    <row r="307" spans="1:2" x14ac:dyDescent="0.2">
      <c r="A307" s="4" t="s">
        <v>435</v>
      </c>
      <c r="B307" s="678" t="s">
        <v>58</v>
      </c>
    </row>
    <row r="308" spans="1:2" x14ac:dyDescent="0.2">
      <c r="A308" s="4" t="s">
        <v>429</v>
      </c>
      <c r="B308" s="678"/>
    </row>
    <row r="309" spans="1:2" x14ac:dyDescent="0.2">
      <c r="A309" s="4" t="s">
        <v>430</v>
      </c>
      <c r="B309" s="678"/>
    </row>
    <row r="310" spans="1:2" x14ac:dyDescent="0.2">
      <c r="A310" s="4" t="s">
        <v>431</v>
      </c>
      <c r="B310" s="678"/>
    </row>
    <row r="311" spans="1:2" x14ac:dyDescent="0.2">
      <c r="A311" s="4" t="s">
        <v>432</v>
      </c>
      <c r="B311" s="678"/>
    </row>
    <row r="312" spans="1:2" ht="15.75" thickBot="1" x14ac:dyDescent="0.25">
      <c r="A312" s="6" t="s">
        <v>36</v>
      </c>
      <c r="B312" s="731"/>
    </row>
    <row r="313" spans="1:2" ht="15.75" thickBot="1" x14ac:dyDescent="0.25">
      <c r="A313" s="3"/>
      <c r="B313" s="678"/>
    </row>
    <row r="314" spans="1:2" x14ac:dyDescent="0.2">
      <c r="A314" s="8" t="s">
        <v>33</v>
      </c>
      <c r="B314" s="727"/>
    </row>
    <row r="315" spans="1:2" x14ac:dyDescent="0.2">
      <c r="A315" s="668" t="s">
        <v>21</v>
      </c>
      <c r="B315" s="720"/>
    </row>
    <row r="316" spans="1:2" x14ac:dyDescent="0.2">
      <c r="A316" s="4" t="s">
        <v>435</v>
      </c>
      <c r="B316" s="678" t="s">
        <v>58</v>
      </c>
    </row>
    <row r="317" spans="1:2" x14ac:dyDescent="0.2">
      <c r="A317" s="4" t="s">
        <v>429</v>
      </c>
      <c r="B317" s="678"/>
    </row>
    <row r="318" spans="1:2" x14ac:dyDescent="0.2">
      <c r="A318" s="4" t="s">
        <v>430</v>
      </c>
      <c r="B318" s="733"/>
    </row>
    <row r="319" spans="1:2" x14ac:dyDescent="0.2">
      <c r="A319" s="4" t="s">
        <v>431</v>
      </c>
      <c r="B319" s="678"/>
    </row>
    <row r="320" spans="1:2" x14ac:dyDescent="0.2">
      <c r="A320" s="4" t="s">
        <v>432</v>
      </c>
      <c r="B320" s="678"/>
    </row>
    <row r="321" spans="1:3" x14ac:dyDescent="0.2">
      <c r="A321" s="4" t="s">
        <v>433</v>
      </c>
      <c r="B321" s="721"/>
    </row>
    <row r="322" spans="1:3" x14ac:dyDescent="0.25">
      <c r="A322" s="668" t="s">
        <v>22</v>
      </c>
      <c r="B322" s="734"/>
    </row>
    <row r="323" spans="1:3" x14ac:dyDescent="0.2">
      <c r="A323" s="4" t="s">
        <v>435</v>
      </c>
      <c r="B323" s="158" t="s">
        <v>823</v>
      </c>
    </row>
    <row r="324" spans="1:3" x14ac:dyDescent="0.2">
      <c r="A324" s="4" t="s">
        <v>429</v>
      </c>
      <c r="B324" s="678"/>
    </row>
    <row r="325" spans="1:3" ht="180.65" x14ac:dyDescent="0.25">
      <c r="A325" s="4" t="s">
        <v>430</v>
      </c>
      <c r="B325" s="737" t="s">
        <v>523</v>
      </c>
    </row>
    <row r="326" spans="1:3" ht="30.15" x14ac:dyDescent="0.2">
      <c r="A326" s="4" t="s">
        <v>431</v>
      </c>
      <c r="B326" s="679" t="s">
        <v>620</v>
      </c>
    </row>
    <row r="327" spans="1:3" x14ac:dyDescent="0.2">
      <c r="A327" s="4" t="s">
        <v>432</v>
      </c>
      <c r="B327" s="678" t="s">
        <v>338</v>
      </c>
    </row>
    <row r="328" spans="1:3" ht="15.75" thickBot="1" x14ac:dyDescent="0.25">
      <c r="A328" s="4" t="s">
        <v>433</v>
      </c>
      <c r="B328" s="678" t="s">
        <v>337</v>
      </c>
    </row>
    <row r="329" spans="1:3" x14ac:dyDescent="0.25">
      <c r="A329" s="668" t="s">
        <v>23</v>
      </c>
      <c r="B329" s="738"/>
    </row>
    <row r="330" spans="1:3" x14ac:dyDescent="0.2">
      <c r="A330" s="4" t="s">
        <v>435</v>
      </c>
      <c r="B330" s="158" t="s">
        <v>619</v>
      </c>
    </row>
    <row r="331" spans="1:3" x14ac:dyDescent="0.2">
      <c r="A331" s="4" t="s">
        <v>429</v>
      </c>
      <c r="B331" s="679"/>
    </row>
    <row r="332" spans="1:3" x14ac:dyDescent="0.2">
      <c r="A332" s="4" t="s">
        <v>430</v>
      </c>
      <c r="B332" s="679" t="s">
        <v>815</v>
      </c>
      <c r="C332" s="498"/>
    </row>
    <row r="333" spans="1:3" ht="30.15" x14ac:dyDescent="0.2">
      <c r="A333" s="4" t="s">
        <v>431</v>
      </c>
      <c r="B333" s="679" t="s">
        <v>816</v>
      </c>
    </row>
    <row r="334" spans="1:3" x14ac:dyDescent="0.2">
      <c r="A334" s="4" t="s">
        <v>432</v>
      </c>
      <c r="B334" s="678" t="s">
        <v>313</v>
      </c>
    </row>
    <row r="335" spans="1:3" ht="30.15" x14ac:dyDescent="0.2">
      <c r="A335" s="5" t="s">
        <v>433</v>
      </c>
      <c r="B335" s="729" t="s">
        <v>312</v>
      </c>
    </row>
    <row r="336" spans="1:3" x14ac:dyDescent="0.2">
      <c r="A336" s="667" t="s">
        <v>24</v>
      </c>
      <c r="B336" s="678"/>
    </row>
    <row r="337" spans="1:4" x14ac:dyDescent="0.2">
      <c r="A337" s="4" t="s">
        <v>435</v>
      </c>
      <c r="B337" s="724" t="s">
        <v>575</v>
      </c>
    </row>
    <row r="338" spans="1:4" x14ac:dyDescent="0.2">
      <c r="A338" s="4" t="s">
        <v>429</v>
      </c>
      <c r="B338" s="678"/>
    </row>
    <row r="339" spans="1:4" ht="75.3" x14ac:dyDescent="0.2">
      <c r="A339" s="4" t="s">
        <v>430</v>
      </c>
      <c r="B339" s="679" t="s">
        <v>311</v>
      </c>
    </row>
    <row r="340" spans="1:4" x14ac:dyDescent="0.2">
      <c r="A340" s="4" t="s">
        <v>431</v>
      </c>
      <c r="B340" s="678" t="s">
        <v>621</v>
      </c>
    </row>
    <row r="341" spans="1:4" ht="45.2" x14ac:dyDescent="0.2">
      <c r="A341" s="4" t="s">
        <v>432</v>
      </c>
      <c r="B341" s="739" t="s">
        <v>336</v>
      </c>
      <c r="D341" s="7"/>
    </row>
    <row r="342" spans="1:4" x14ac:dyDescent="0.2">
      <c r="A342" s="5" t="s">
        <v>433</v>
      </c>
      <c r="B342" s="678" t="s">
        <v>298</v>
      </c>
    </row>
    <row r="343" spans="1:4" x14ac:dyDescent="0.2">
      <c r="A343" s="667" t="s">
        <v>8</v>
      </c>
      <c r="B343" s="720"/>
    </row>
    <row r="344" spans="1:4" x14ac:dyDescent="0.2">
      <c r="A344" s="4" t="s">
        <v>435</v>
      </c>
      <c r="B344" s="678" t="s">
        <v>58</v>
      </c>
    </row>
    <row r="345" spans="1:4" x14ac:dyDescent="0.2">
      <c r="A345" s="4" t="s">
        <v>429</v>
      </c>
      <c r="B345" s="678"/>
    </row>
    <row r="346" spans="1:4" x14ac:dyDescent="0.2">
      <c r="A346" s="4" t="s">
        <v>430</v>
      </c>
      <c r="B346" s="678"/>
    </row>
    <row r="347" spans="1:4" x14ac:dyDescent="0.2">
      <c r="A347" s="4" t="s">
        <v>431</v>
      </c>
      <c r="B347" s="678"/>
    </row>
    <row r="348" spans="1:4" x14ac:dyDescent="0.2">
      <c r="A348" s="4" t="s">
        <v>432</v>
      </c>
      <c r="B348" s="678"/>
    </row>
    <row r="349" spans="1:4" x14ac:dyDescent="0.2">
      <c r="A349" s="5" t="s">
        <v>433</v>
      </c>
      <c r="B349" s="678"/>
    </row>
    <row r="350" spans="1:4" x14ac:dyDescent="0.2">
      <c r="A350" s="667" t="s">
        <v>25</v>
      </c>
      <c r="B350" s="720"/>
    </row>
    <row r="351" spans="1:4" x14ac:dyDescent="0.2">
      <c r="A351" s="4" t="s">
        <v>435</v>
      </c>
      <c r="B351" s="678" t="s">
        <v>58</v>
      </c>
    </row>
    <row r="352" spans="1:4" x14ac:dyDescent="0.2">
      <c r="A352" s="4" t="s">
        <v>429</v>
      </c>
      <c r="B352" s="678"/>
    </row>
    <row r="353" spans="1:2" x14ac:dyDescent="0.2">
      <c r="A353" s="4" t="s">
        <v>430</v>
      </c>
      <c r="B353" s="678"/>
    </row>
    <row r="354" spans="1:2" x14ac:dyDescent="0.2">
      <c r="A354" s="4" t="s">
        <v>431</v>
      </c>
      <c r="B354" s="678"/>
    </row>
    <row r="355" spans="1:2" x14ac:dyDescent="0.2">
      <c r="A355" s="4" t="s">
        <v>432</v>
      </c>
      <c r="B355" s="678"/>
    </row>
    <row r="356" spans="1:2" x14ac:dyDescent="0.2">
      <c r="A356" s="4" t="s">
        <v>433</v>
      </c>
      <c r="B356" s="678"/>
    </row>
    <row r="357" spans="1:2" x14ac:dyDescent="0.2">
      <c r="A357" s="668" t="s">
        <v>0</v>
      </c>
      <c r="B357" s="720"/>
    </row>
    <row r="358" spans="1:2" x14ac:dyDescent="0.2">
      <c r="A358" s="4" t="s">
        <v>193</v>
      </c>
      <c r="B358" s="678" t="s">
        <v>596</v>
      </c>
    </row>
    <row r="359" spans="1:2" x14ac:dyDescent="0.2">
      <c r="A359" s="4" t="s">
        <v>194</v>
      </c>
      <c r="B359" s="678"/>
    </row>
    <row r="360" spans="1:2" ht="30.15" x14ac:dyDescent="0.2">
      <c r="A360" s="4" t="s">
        <v>177</v>
      </c>
      <c r="B360" s="679" t="s">
        <v>817</v>
      </c>
    </row>
    <row r="361" spans="1:2" x14ac:dyDescent="0.2">
      <c r="A361" s="4" t="s">
        <v>178</v>
      </c>
      <c r="B361" s="678"/>
    </row>
    <row r="362" spans="1:2" x14ac:dyDescent="0.2">
      <c r="A362" s="4" t="s">
        <v>180</v>
      </c>
      <c r="B362" s="678"/>
    </row>
    <row r="363" spans="1:2" x14ac:dyDescent="0.2">
      <c r="A363" s="4" t="s">
        <v>36</v>
      </c>
      <c r="B363" s="678"/>
    </row>
    <row r="364" spans="1:2" ht="19" customHeight="1" x14ac:dyDescent="0.2">
      <c r="A364" s="668" t="s">
        <v>7</v>
      </c>
      <c r="B364" s="720"/>
    </row>
    <row r="365" spans="1:2" x14ac:dyDescent="0.2">
      <c r="A365" s="4" t="s">
        <v>435</v>
      </c>
      <c r="B365" s="678" t="s">
        <v>596</v>
      </c>
    </row>
    <row r="366" spans="1:2" x14ac:dyDescent="0.2">
      <c r="A366" s="4" t="s">
        <v>429</v>
      </c>
      <c r="B366" s="678"/>
    </row>
    <row r="367" spans="1:2" ht="30.15" x14ac:dyDescent="0.2">
      <c r="A367" s="4" t="s">
        <v>430</v>
      </c>
      <c r="B367" s="679" t="s">
        <v>818</v>
      </c>
    </row>
    <row r="368" spans="1:2" x14ac:dyDescent="0.2">
      <c r="A368" s="4" t="s">
        <v>431</v>
      </c>
      <c r="B368" s="678"/>
    </row>
    <row r="369" spans="1:4" x14ac:dyDescent="0.2">
      <c r="A369" s="4" t="s">
        <v>432</v>
      </c>
      <c r="B369" s="678"/>
    </row>
    <row r="370" spans="1:4" x14ac:dyDescent="0.2">
      <c r="A370" s="4" t="s">
        <v>36</v>
      </c>
      <c r="B370" s="678"/>
    </row>
    <row r="371" spans="1:4" x14ac:dyDescent="0.2">
      <c r="A371" s="674" t="s">
        <v>26</v>
      </c>
      <c r="B371" s="725"/>
    </row>
    <row r="372" spans="1:4" x14ac:dyDescent="0.2">
      <c r="A372" s="4" t="s">
        <v>435</v>
      </c>
      <c r="B372" s="724" t="s">
        <v>575</v>
      </c>
    </row>
    <row r="373" spans="1:4" x14ac:dyDescent="0.25">
      <c r="A373" s="4" t="s">
        <v>429</v>
      </c>
      <c r="B373" s="736"/>
    </row>
    <row r="374" spans="1:4" ht="45.2" x14ac:dyDescent="0.2">
      <c r="A374" s="4" t="s">
        <v>430</v>
      </c>
      <c r="B374" s="732" t="s">
        <v>335</v>
      </c>
    </row>
    <row r="375" spans="1:4" x14ac:dyDescent="0.2">
      <c r="A375" s="4" t="s">
        <v>431</v>
      </c>
      <c r="B375" s="722" t="s">
        <v>604</v>
      </c>
    </row>
    <row r="376" spans="1:4" x14ac:dyDescent="0.2">
      <c r="A376" s="4" t="s">
        <v>432</v>
      </c>
      <c r="B376" s="722"/>
    </row>
    <row r="377" spans="1:4" ht="30.15" x14ac:dyDescent="0.2">
      <c r="A377" s="5" t="s">
        <v>36</v>
      </c>
      <c r="B377" s="732" t="s">
        <v>306</v>
      </c>
    </row>
    <row r="378" spans="1:4" x14ac:dyDescent="0.25">
      <c r="A378" s="667" t="s">
        <v>27</v>
      </c>
      <c r="B378" s="734"/>
    </row>
    <row r="379" spans="1:4" x14ac:dyDescent="0.2">
      <c r="A379" s="4" t="s">
        <v>37</v>
      </c>
      <c r="B379" s="158" t="s">
        <v>575</v>
      </c>
      <c r="D379" s="7"/>
    </row>
    <row r="380" spans="1:4" x14ac:dyDescent="0.2">
      <c r="A380" s="4" t="s">
        <v>429</v>
      </c>
      <c r="B380" s="678"/>
    </row>
    <row r="381" spans="1:4" ht="165.6" x14ac:dyDescent="0.2">
      <c r="A381" s="4" t="s">
        <v>430</v>
      </c>
      <c r="B381" s="679" t="s">
        <v>305</v>
      </c>
    </row>
    <row r="382" spans="1:4" ht="30.15" x14ac:dyDescent="0.2">
      <c r="A382" s="4" t="s">
        <v>431</v>
      </c>
      <c r="B382" s="679" t="s">
        <v>622</v>
      </c>
    </row>
    <row r="383" spans="1:4" ht="75.3" x14ac:dyDescent="0.2">
      <c r="A383" s="4" t="s">
        <v>432</v>
      </c>
      <c r="B383" s="679" t="s">
        <v>334</v>
      </c>
    </row>
    <row r="384" spans="1:4" x14ac:dyDescent="0.2">
      <c r="A384" s="5" t="s">
        <v>36</v>
      </c>
      <c r="B384" s="678" t="s">
        <v>303</v>
      </c>
    </row>
    <row r="385" spans="1:2" x14ac:dyDescent="0.2">
      <c r="A385" s="667" t="s">
        <v>38</v>
      </c>
      <c r="B385" s="720"/>
    </row>
    <row r="386" spans="1:2" x14ac:dyDescent="0.2">
      <c r="A386" s="4" t="s">
        <v>37</v>
      </c>
      <c r="B386" s="678" t="s">
        <v>575</v>
      </c>
    </row>
    <row r="387" spans="1:2" x14ac:dyDescent="0.2">
      <c r="A387" s="4" t="s">
        <v>429</v>
      </c>
      <c r="B387" s="678"/>
    </row>
    <row r="388" spans="1:2" ht="90.35" x14ac:dyDescent="0.2">
      <c r="A388" s="4" t="s">
        <v>430</v>
      </c>
      <c r="B388" s="679" t="s">
        <v>397</v>
      </c>
    </row>
    <row r="389" spans="1:2" ht="30.15" x14ac:dyDescent="0.2">
      <c r="A389" s="4" t="s">
        <v>431</v>
      </c>
      <c r="B389" s="679" t="s">
        <v>623</v>
      </c>
    </row>
    <row r="390" spans="1:2" x14ac:dyDescent="0.2">
      <c r="A390" s="4" t="s">
        <v>432</v>
      </c>
      <c r="B390" s="678" t="s">
        <v>333</v>
      </c>
    </row>
    <row r="391" spans="1:2" ht="30.15" x14ac:dyDescent="0.2">
      <c r="A391" s="5" t="s">
        <v>36</v>
      </c>
      <c r="B391" s="679" t="s">
        <v>332</v>
      </c>
    </row>
    <row r="392" spans="1:2" x14ac:dyDescent="0.2">
      <c r="A392" s="667" t="s">
        <v>29</v>
      </c>
      <c r="B392" s="720"/>
    </row>
    <row r="393" spans="1:2" x14ac:dyDescent="0.2">
      <c r="A393" s="4" t="s">
        <v>37</v>
      </c>
      <c r="B393" s="678" t="s">
        <v>58</v>
      </c>
    </row>
    <row r="394" spans="1:2" x14ac:dyDescent="0.2">
      <c r="A394" s="4" t="s">
        <v>429</v>
      </c>
      <c r="B394" s="678"/>
    </row>
    <row r="395" spans="1:2" x14ac:dyDescent="0.2">
      <c r="A395" s="4" t="s">
        <v>430</v>
      </c>
      <c r="B395" s="678"/>
    </row>
    <row r="396" spans="1:2" x14ac:dyDescent="0.2">
      <c r="A396" s="4" t="s">
        <v>431</v>
      </c>
      <c r="B396" s="678"/>
    </row>
    <row r="397" spans="1:2" x14ac:dyDescent="0.2">
      <c r="A397" s="4" t="s">
        <v>432</v>
      </c>
      <c r="B397" s="678"/>
    </row>
    <row r="398" spans="1:2" x14ac:dyDescent="0.2">
      <c r="A398" s="5" t="s">
        <v>36</v>
      </c>
      <c r="B398" s="678"/>
    </row>
    <row r="399" spans="1:2" x14ac:dyDescent="0.2">
      <c r="A399" s="667" t="s">
        <v>30</v>
      </c>
      <c r="B399" s="720"/>
    </row>
    <row r="400" spans="1:2" x14ac:dyDescent="0.2">
      <c r="A400" s="4" t="s">
        <v>37</v>
      </c>
      <c r="B400" s="586" t="s">
        <v>58</v>
      </c>
    </row>
    <row r="401" spans="1:2" x14ac:dyDescent="0.2">
      <c r="A401" s="4" t="s">
        <v>429</v>
      </c>
      <c r="B401" s="586"/>
    </row>
    <row r="402" spans="1:2" ht="30.15" x14ac:dyDescent="0.2">
      <c r="A402" s="4" t="s">
        <v>430</v>
      </c>
      <c r="B402" s="578" t="s">
        <v>773</v>
      </c>
    </row>
    <row r="403" spans="1:2" x14ac:dyDescent="0.2">
      <c r="A403" s="4" t="s">
        <v>431</v>
      </c>
      <c r="B403" s="678"/>
    </row>
    <row r="404" spans="1:2" x14ac:dyDescent="0.2">
      <c r="A404" s="4" t="s">
        <v>432</v>
      </c>
      <c r="B404" s="678"/>
    </row>
    <row r="405" spans="1:2" x14ac:dyDescent="0.2">
      <c r="A405" s="5" t="s">
        <v>36</v>
      </c>
      <c r="B405" s="721"/>
    </row>
    <row r="406" spans="1:2" x14ac:dyDescent="0.25">
      <c r="A406" s="667" t="s">
        <v>31</v>
      </c>
      <c r="B406" s="734"/>
    </row>
    <row r="407" spans="1:2" x14ac:dyDescent="0.2">
      <c r="A407" s="4" t="s">
        <v>37</v>
      </c>
      <c r="B407" s="158" t="s">
        <v>58</v>
      </c>
    </row>
    <row r="408" spans="1:2" x14ac:dyDescent="0.2">
      <c r="A408" s="4" t="s">
        <v>429</v>
      </c>
      <c r="B408" s="678"/>
    </row>
    <row r="409" spans="1:2" x14ac:dyDescent="0.2">
      <c r="A409" s="4" t="s">
        <v>430</v>
      </c>
      <c r="B409" s="679"/>
    </row>
    <row r="410" spans="1:2" x14ac:dyDescent="0.2">
      <c r="A410" s="4" t="s">
        <v>431</v>
      </c>
      <c r="B410" s="678"/>
    </row>
    <row r="411" spans="1:2" x14ac:dyDescent="0.2">
      <c r="A411" s="4" t="s">
        <v>432</v>
      </c>
      <c r="B411" s="678"/>
    </row>
    <row r="412" spans="1:2" x14ac:dyDescent="0.2">
      <c r="A412" s="5" t="s">
        <v>36</v>
      </c>
      <c r="B412" s="721"/>
    </row>
    <row r="413" spans="1:2" x14ac:dyDescent="0.2">
      <c r="A413" s="667" t="s">
        <v>32</v>
      </c>
      <c r="B413" s="720"/>
    </row>
    <row r="414" spans="1:2" x14ac:dyDescent="0.2">
      <c r="A414" s="4" t="s">
        <v>435</v>
      </c>
      <c r="B414" s="158" t="s">
        <v>575</v>
      </c>
    </row>
    <row r="415" spans="1:2" x14ac:dyDescent="0.25">
      <c r="A415" s="4" t="s">
        <v>429</v>
      </c>
      <c r="B415" s="736"/>
    </row>
    <row r="416" spans="1:2" ht="45.2" x14ac:dyDescent="0.2">
      <c r="A416" s="4" t="s">
        <v>430</v>
      </c>
      <c r="B416" s="732" t="s">
        <v>821</v>
      </c>
    </row>
    <row r="417" spans="1:2" x14ac:dyDescent="0.2">
      <c r="A417" s="4" t="s">
        <v>431</v>
      </c>
      <c r="B417" s="732" t="s">
        <v>618</v>
      </c>
    </row>
    <row r="418" spans="1:2" x14ac:dyDescent="0.2">
      <c r="A418" s="4" t="s">
        <v>432</v>
      </c>
      <c r="B418" s="678"/>
    </row>
    <row r="419" spans="1:2" ht="15.75" thickBot="1" x14ac:dyDescent="0.25">
      <c r="A419" s="6" t="s">
        <v>433</v>
      </c>
      <c r="B419" s="731" t="s">
        <v>437</v>
      </c>
    </row>
  </sheetData>
  <hyperlinks>
    <hyperlink ref="F1" location="Overview!A1" display="Return to overview"/>
  </hyperlinks>
  <pageMargins left="0.75" right="0.75" top="1" bottom="1" header="0.5" footer="0.5"/>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419"/>
  <sheetViews>
    <sheetView topLeftCell="A398" zoomScale="70" zoomScaleNormal="70" workbookViewId="0">
      <selection activeCell="B409" sqref="B409"/>
    </sheetView>
  </sheetViews>
  <sheetFormatPr defaultColWidth="11.375" defaultRowHeight="15.05" x14ac:dyDescent="0.25"/>
  <cols>
    <col min="1" max="1" width="51.875" style="124" customWidth="1"/>
    <col min="2" max="2" width="97.375" style="123" customWidth="1"/>
    <col min="3" max="16384" width="11.375" style="124"/>
  </cols>
  <sheetData>
    <row r="1" spans="1:6" ht="25.55" x14ac:dyDescent="0.4">
      <c r="A1" s="122" t="s">
        <v>572</v>
      </c>
      <c r="D1" s="125"/>
      <c r="F1" s="125"/>
    </row>
    <row r="2" spans="1:6" s="123" customFormat="1" x14ac:dyDescent="0.25"/>
    <row r="3" spans="1:6" s="123" customFormat="1" ht="17.7" x14ac:dyDescent="0.3">
      <c r="A3" s="126"/>
    </row>
    <row r="4" spans="1:6" s="123" customFormat="1" ht="150.55000000000001" x14ac:dyDescent="0.25">
      <c r="A4" s="145" t="s">
        <v>532</v>
      </c>
      <c r="B4" s="127" t="s">
        <v>533</v>
      </c>
    </row>
    <row r="5" spans="1:6" s="123" customFormat="1" x14ac:dyDescent="0.25"/>
    <row r="6" spans="1:6" s="123" customFormat="1" ht="18.350000000000001" thickBot="1" x14ac:dyDescent="0.35">
      <c r="A6" s="706" t="s">
        <v>534</v>
      </c>
      <c r="B6" s="707"/>
    </row>
    <row r="7" spans="1:6" s="123" customFormat="1" ht="15.75" thickBot="1" x14ac:dyDescent="0.3">
      <c r="A7" s="698" t="s">
        <v>12</v>
      </c>
      <c r="B7" s="699"/>
    </row>
    <row r="8" spans="1:6" s="123" customFormat="1" ht="15.75" x14ac:dyDescent="0.25">
      <c r="A8" s="130"/>
      <c r="B8" s="131"/>
    </row>
    <row r="9" spans="1:6" s="123" customFormat="1" ht="47.15" x14ac:dyDescent="0.25">
      <c r="A9" s="130" t="s">
        <v>535</v>
      </c>
      <c r="B9" s="131" t="s">
        <v>536</v>
      </c>
    </row>
    <row r="10" spans="1:6" s="123" customFormat="1" ht="94.25" x14ac:dyDescent="0.25">
      <c r="A10" s="130" t="s">
        <v>537</v>
      </c>
      <c r="B10" s="131" t="s">
        <v>538</v>
      </c>
    </row>
    <row r="11" spans="1:6" s="123" customFormat="1" ht="31.45" x14ac:dyDescent="0.25">
      <c r="A11" s="130" t="s">
        <v>539</v>
      </c>
      <c r="B11" s="131" t="s">
        <v>709</v>
      </c>
    </row>
    <row r="12" spans="1:6" s="123" customFormat="1" ht="47.15" x14ac:dyDescent="0.25">
      <c r="A12" s="130" t="s">
        <v>540</v>
      </c>
      <c r="B12" s="131" t="s">
        <v>541</v>
      </c>
    </row>
    <row r="13" spans="1:6" s="123" customFormat="1" ht="31.45" x14ac:dyDescent="0.25">
      <c r="A13" s="130" t="s">
        <v>542</v>
      </c>
      <c r="B13" s="131" t="s">
        <v>543</v>
      </c>
    </row>
    <row r="14" spans="1:6" s="123" customFormat="1" ht="15.75" x14ac:dyDescent="0.25">
      <c r="A14" s="132" t="s">
        <v>544</v>
      </c>
      <c r="B14" s="133" t="s">
        <v>545</v>
      </c>
    </row>
    <row r="15" spans="1:6" s="123" customFormat="1" x14ac:dyDescent="0.25">
      <c r="A15" s="665" t="s">
        <v>34</v>
      </c>
      <c r="B15" s="134"/>
    </row>
    <row r="16" spans="1:6" s="123" customFormat="1" x14ac:dyDescent="0.25">
      <c r="A16" s="130" t="s">
        <v>535</v>
      </c>
      <c r="B16" s="134" t="s">
        <v>58</v>
      </c>
    </row>
    <row r="17" spans="1:11" s="123" customFormat="1" x14ac:dyDescent="0.25">
      <c r="A17" s="130" t="s">
        <v>537</v>
      </c>
      <c r="B17" s="134"/>
    </row>
    <row r="18" spans="1:11" s="123" customFormat="1" x14ac:dyDescent="0.25">
      <c r="A18" s="130" t="s">
        <v>539</v>
      </c>
      <c r="B18" s="134"/>
    </row>
    <row r="19" spans="1:11" s="123" customFormat="1" x14ac:dyDescent="0.25">
      <c r="A19" s="130" t="s">
        <v>540</v>
      </c>
      <c r="B19" s="134"/>
    </row>
    <row r="20" spans="1:11" s="123" customFormat="1" x14ac:dyDescent="0.25">
      <c r="A20" s="130" t="s">
        <v>542</v>
      </c>
      <c r="B20" s="134"/>
    </row>
    <row r="21" spans="1:11" s="123" customFormat="1" x14ac:dyDescent="0.25">
      <c r="A21" s="130" t="s">
        <v>544</v>
      </c>
      <c r="B21" s="134"/>
    </row>
    <row r="22" spans="1:11" s="123" customFormat="1" x14ac:dyDescent="0.25">
      <c r="A22" s="666" t="s">
        <v>35</v>
      </c>
      <c r="B22" s="135"/>
    </row>
    <row r="23" spans="1:11" s="123" customFormat="1" x14ac:dyDescent="0.25">
      <c r="A23" s="130" t="s">
        <v>535</v>
      </c>
      <c r="B23" s="134" t="s">
        <v>58</v>
      </c>
    </row>
    <row r="24" spans="1:11" s="123" customFormat="1" x14ac:dyDescent="0.25">
      <c r="A24" s="130" t="s">
        <v>537</v>
      </c>
      <c r="B24" s="134"/>
    </row>
    <row r="25" spans="1:11" s="123" customFormat="1" x14ac:dyDescent="0.25">
      <c r="A25" s="130" t="s">
        <v>539</v>
      </c>
      <c r="B25" s="134"/>
      <c r="J25" s="307"/>
      <c r="K25" s="307"/>
    </row>
    <row r="26" spans="1:11" s="123" customFormat="1" x14ac:dyDescent="0.25">
      <c r="A26" s="130" t="s">
        <v>540</v>
      </c>
      <c r="B26" s="134"/>
    </row>
    <row r="27" spans="1:11" s="123" customFormat="1" x14ac:dyDescent="0.25">
      <c r="A27" s="130" t="s">
        <v>542</v>
      </c>
      <c r="B27" s="134"/>
    </row>
    <row r="28" spans="1:11" s="123" customFormat="1" x14ac:dyDescent="0.25">
      <c r="A28" s="132" t="s">
        <v>544</v>
      </c>
      <c r="B28" s="136"/>
    </row>
    <row r="29" spans="1:11" s="123" customFormat="1" x14ac:dyDescent="0.25">
      <c r="A29" s="665" t="s">
        <v>14</v>
      </c>
      <c r="B29" s="134"/>
    </row>
    <row r="30" spans="1:11" s="123" customFormat="1" x14ac:dyDescent="0.25">
      <c r="A30" s="130" t="s">
        <v>535</v>
      </c>
      <c r="B30" s="134" t="str">
        <f>'Conventional '!B30</f>
        <v>+/-</v>
      </c>
    </row>
    <row r="31" spans="1:11" s="123" customFormat="1" x14ac:dyDescent="0.25">
      <c r="A31" s="130" t="s">
        <v>537</v>
      </c>
      <c r="B31" s="134" t="s">
        <v>702</v>
      </c>
    </row>
    <row r="32" spans="1:11" s="123" customFormat="1" x14ac:dyDescent="0.25">
      <c r="A32" s="130" t="s">
        <v>539</v>
      </c>
      <c r="B32" s="134"/>
    </row>
    <row r="33" spans="1:2" s="123" customFormat="1" x14ac:dyDescent="0.25">
      <c r="A33" s="130" t="s">
        <v>540</v>
      </c>
      <c r="B33" s="134"/>
    </row>
    <row r="34" spans="1:2" s="123" customFormat="1" x14ac:dyDescent="0.25">
      <c r="A34" s="130" t="s">
        <v>542</v>
      </c>
      <c r="B34" s="134"/>
    </row>
    <row r="35" spans="1:2" s="123" customFormat="1" x14ac:dyDescent="0.25">
      <c r="A35" s="130" t="s">
        <v>544</v>
      </c>
      <c r="B35" s="134"/>
    </row>
    <row r="36" spans="1:2" s="123" customFormat="1" x14ac:dyDescent="0.25">
      <c r="A36" s="666" t="s">
        <v>15</v>
      </c>
      <c r="B36" s="135"/>
    </row>
    <row r="37" spans="1:2" s="123" customFormat="1" x14ac:dyDescent="0.25">
      <c r="A37" s="130" t="s">
        <v>535</v>
      </c>
      <c r="B37" s="134" t="s">
        <v>58</v>
      </c>
    </row>
    <row r="38" spans="1:2" s="123" customFormat="1" x14ac:dyDescent="0.25">
      <c r="A38" s="130" t="s">
        <v>537</v>
      </c>
      <c r="B38" s="134"/>
    </row>
    <row r="39" spans="1:2" s="123" customFormat="1" x14ac:dyDescent="0.25">
      <c r="A39" s="130" t="s">
        <v>539</v>
      </c>
      <c r="B39" s="134"/>
    </row>
    <row r="40" spans="1:2" s="123" customFormat="1" x14ac:dyDescent="0.25">
      <c r="A40" s="130" t="s">
        <v>540</v>
      </c>
      <c r="B40" s="134"/>
    </row>
    <row r="41" spans="1:2" s="123" customFormat="1" x14ac:dyDescent="0.25">
      <c r="A41" s="130" t="s">
        <v>542</v>
      </c>
      <c r="B41" s="134"/>
    </row>
    <row r="42" spans="1:2" s="123" customFormat="1" x14ac:dyDescent="0.25">
      <c r="A42" s="132" t="s">
        <v>544</v>
      </c>
      <c r="B42" s="136"/>
    </row>
    <row r="43" spans="1:2" s="123" customFormat="1" x14ac:dyDescent="0.25">
      <c r="A43" s="665" t="s">
        <v>11</v>
      </c>
      <c r="B43" s="134"/>
    </row>
    <row r="44" spans="1:2" s="123" customFormat="1" x14ac:dyDescent="0.25">
      <c r="A44" s="130" t="s">
        <v>535</v>
      </c>
      <c r="B44" s="134" t="s">
        <v>58</v>
      </c>
    </row>
    <row r="45" spans="1:2" s="123" customFormat="1" x14ac:dyDescent="0.25">
      <c r="A45" s="130" t="s">
        <v>537</v>
      </c>
      <c r="B45" s="134"/>
    </row>
    <row r="46" spans="1:2" s="123" customFormat="1" x14ac:dyDescent="0.25">
      <c r="A46" s="130" t="s">
        <v>539</v>
      </c>
      <c r="B46" s="134"/>
    </row>
    <row r="47" spans="1:2" s="123" customFormat="1" x14ac:dyDescent="0.25">
      <c r="A47" s="130" t="s">
        <v>540</v>
      </c>
      <c r="B47" s="134"/>
    </row>
    <row r="48" spans="1:2" s="123" customFormat="1" x14ac:dyDescent="0.25">
      <c r="A48" s="130" t="s">
        <v>542</v>
      </c>
      <c r="B48" s="134"/>
    </row>
    <row r="49" spans="1:2" s="123" customFormat="1" x14ac:dyDescent="0.25">
      <c r="A49" s="130" t="s">
        <v>544</v>
      </c>
      <c r="B49" s="134"/>
    </row>
    <row r="50" spans="1:2" s="123" customFormat="1" x14ac:dyDescent="0.25">
      <c r="A50" s="666" t="s">
        <v>6</v>
      </c>
      <c r="B50" s="135"/>
    </row>
    <row r="51" spans="1:2" s="123" customFormat="1" x14ac:dyDescent="0.25">
      <c r="A51" s="130" t="s">
        <v>535</v>
      </c>
      <c r="B51" s="134" t="s">
        <v>58</v>
      </c>
    </row>
    <row r="52" spans="1:2" s="123" customFormat="1" x14ac:dyDescent="0.25">
      <c r="A52" s="130" t="s">
        <v>537</v>
      </c>
      <c r="B52" s="134"/>
    </row>
    <row r="53" spans="1:2" s="123" customFormat="1" ht="30.15" x14ac:dyDescent="0.25">
      <c r="A53" s="130" t="s">
        <v>539</v>
      </c>
      <c r="B53" s="137" t="s">
        <v>546</v>
      </c>
    </row>
    <row r="54" spans="1:2" s="123" customFormat="1" x14ac:dyDescent="0.25">
      <c r="A54" s="130" t="s">
        <v>540</v>
      </c>
      <c r="B54" s="134"/>
    </row>
    <row r="55" spans="1:2" s="123" customFormat="1" x14ac:dyDescent="0.25">
      <c r="A55" s="130" t="s">
        <v>542</v>
      </c>
      <c r="B55" s="134"/>
    </row>
    <row r="56" spans="1:2" s="123" customFormat="1" x14ac:dyDescent="0.25">
      <c r="A56" s="132" t="s">
        <v>544</v>
      </c>
      <c r="B56" s="136"/>
    </row>
    <row r="57" spans="1:2" s="123" customFormat="1" x14ac:dyDescent="0.25">
      <c r="A57" s="666" t="s">
        <v>16</v>
      </c>
      <c r="B57" s="134"/>
    </row>
    <row r="58" spans="1:2" s="123" customFormat="1" x14ac:dyDescent="0.25">
      <c r="A58" s="130" t="s">
        <v>535</v>
      </c>
      <c r="B58" s="158" t="str">
        <f>'Conventional '!B58</f>
        <v>Significant negative externality (--)</v>
      </c>
    </row>
    <row r="59" spans="1:2" s="123" customFormat="1" x14ac:dyDescent="0.25">
      <c r="A59" s="130" t="s">
        <v>537</v>
      </c>
      <c r="B59" s="134"/>
    </row>
    <row r="60" spans="1:2" s="123" customFormat="1" x14ac:dyDescent="0.25">
      <c r="A60" s="130" t="s">
        <v>539</v>
      </c>
      <c r="B60" s="134" t="s">
        <v>324</v>
      </c>
    </row>
    <row r="61" spans="1:2" s="123" customFormat="1" x14ac:dyDescent="0.25">
      <c r="A61" s="130" t="s">
        <v>540</v>
      </c>
      <c r="B61" s="134"/>
    </row>
    <row r="62" spans="1:2" s="123" customFormat="1" x14ac:dyDescent="0.25">
      <c r="A62" s="130" t="s">
        <v>542</v>
      </c>
      <c r="B62" s="134"/>
    </row>
    <row r="63" spans="1:2" s="123" customFormat="1" x14ac:dyDescent="0.25">
      <c r="A63" s="132" t="s">
        <v>544</v>
      </c>
      <c r="B63" s="136"/>
    </row>
    <row r="64" spans="1:2" s="123" customFormat="1" x14ac:dyDescent="0.25">
      <c r="A64" s="665" t="s">
        <v>398</v>
      </c>
      <c r="B64" s="134"/>
    </row>
    <row r="65" spans="1:2" s="123" customFormat="1" x14ac:dyDescent="0.25">
      <c r="A65" s="130" t="s">
        <v>535</v>
      </c>
      <c r="B65" s="134" t="s">
        <v>58</v>
      </c>
    </row>
    <row r="66" spans="1:2" s="123" customFormat="1" x14ac:dyDescent="0.25">
      <c r="A66" s="130" t="s">
        <v>537</v>
      </c>
      <c r="B66" s="134"/>
    </row>
    <row r="67" spans="1:2" s="123" customFormat="1" x14ac:dyDescent="0.25">
      <c r="A67" s="130" t="s">
        <v>539</v>
      </c>
      <c r="B67" s="134"/>
    </row>
    <row r="68" spans="1:2" s="123" customFormat="1" x14ac:dyDescent="0.25">
      <c r="A68" s="130" t="s">
        <v>540</v>
      </c>
      <c r="B68" s="134"/>
    </row>
    <row r="69" spans="1:2" s="123" customFormat="1" x14ac:dyDescent="0.25">
      <c r="A69" s="130" t="s">
        <v>542</v>
      </c>
      <c r="B69" s="134"/>
    </row>
    <row r="70" spans="1:2" s="123" customFormat="1" x14ac:dyDescent="0.25">
      <c r="A70" s="130" t="s">
        <v>36</v>
      </c>
      <c r="B70" s="134"/>
    </row>
    <row r="71" spans="1:2" s="123" customFormat="1" x14ac:dyDescent="0.25">
      <c r="A71" s="666" t="s">
        <v>578</v>
      </c>
      <c r="B71" s="135"/>
    </row>
    <row r="72" spans="1:2" s="123" customFormat="1" x14ac:dyDescent="0.25">
      <c r="A72" s="130" t="s">
        <v>535</v>
      </c>
      <c r="B72" s="724" t="s">
        <v>824</v>
      </c>
    </row>
    <row r="73" spans="1:2" s="123" customFormat="1" x14ac:dyDescent="0.25">
      <c r="A73" s="139" t="s">
        <v>537</v>
      </c>
      <c r="B73" s="722"/>
    </row>
    <row r="74" spans="1:2" s="123" customFormat="1" x14ac:dyDescent="0.25">
      <c r="A74" s="130" t="s">
        <v>539</v>
      </c>
      <c r="B74" s="722" t="s">
        <v>745</v>
      </c>
    </row>
    <row r="75" spans="1:2" s="123" customFormat="1" x14ac:dyDescent="0.25">
      <c r="A75" s="130" t="s">
        <v>540</v>
      </c>
      <c r="B75" s="137"/>
    </row>
    <row r="76" spans="1:2" s="123" customFormat="1" x14ac:dyDescent="0.25">
      <c r="A76" s="130" t="s">
        <v>542</v>
      </c>
      <c r="B76" s="137"/>
    </row>
    <row r="77" spans="1:2" s="123" customFormat="1" x14ac:dyDescent="0.25">
      <c r="A77" s="130" t="s">
        <v>36</v>
      </c>
      <c r="B77" s="134"/>
    </row>
    <row r="78" spans="1:2" s="123" customFormat="1" x14ac:dyDescent="0.25">
      <c r="A78" s="666" t="s">
        <v>579</v>
      </c>
      <c r="B78" s="135"/>
    </row>
    <row r="79" spans="1:2" s="123" customFormat="1" x14ac:dyDescent="0.25">
      <c r="A79" s="130" t="s">
        <v>535</v>
      </c>
      <c r="B79" s="724" t="s">
        <v>824</v>
      </c>
    </row>
    <row r="80" spans="1:2" s="123" customFormat="1" x14ac:dyDescent="0.25">
      <c r="A80" s="139" t="s">
        <v>537</v>
      </c>
      <c r="B80" s="722"/>
    </row>
    <row r="81" spans="1:4" s="123" customFormat="1" x14ac:dyDescent="0.25">
      <c r="A81" s="130" t="s">
        <v>539</v>
      </c>
      <c r="B81" s="722" t="s">
        <v>745</v>
      </c>
    </row>
    <row r="82" spans="1:4" s="123" customFormat="1" x14ac:dyDescent="0.25">
      <c r="A82" s="130" t="s">
        <v>540</v>
      </c>
      <c r="B82" s="134"/>
    </row>
    <row r="83" spans="1:4" s="123" customFormat="1" x14ac:dyDescent="0.25">
      <c r="A83" s="130" t="s">
        <v>542</v>
      </c>
      <c r="B83" s="134"/>
    </row>
    <row r="84" spans="1:4" s="123" customFormat="1" x14ac:dyDescent="0.25">
      <c r="A84" s="665" t="s">
        <v>36</v>
      </c>
      <c r="B84" s="134"/>
    </row>
    <row r="85" spans="1:4" s="123" customFormat="1" x14ac:dyDescent="0.25">
      <c r="A85" s="75" t="s">
        <v>580</v>
      </c>
      <c r="B85" s="135"/>
    </row>
    <row r="86" spans="1:4" s="123" customFormat="1" x14ac:dyDescent="0.25">
      <c r="A86" s="130" t="s">
        <v>535</v>
      </c>
      <c r="B86" s="134" t="s">
        <v>58</v>
      </c>
    </row>
    <row r="87" spans="1:4" s="123" customFormat="1" x14ac:dyDescent="0.25">
      <c r="A87" s="139" t="s">
        <v>537</v>
      </c>
      <c r="B87" s="134"/>
    </row>
    <row r="88" spans="1:4" s="123" customFormat="1" x14ac:dyDescent="0.25">
      <c r="A88" s="130" t="s">
        <v>539</v>
      </c>
      <c r="B88" s="134"/>
    </row>
    <row r="89" spans="1:4" s="123" customFormat="1" x14ac:dyDescent="0.25">
      <c r="A89" s="130" t="s">
        <v>540</v>
      </c>
      <c r="B89" s="134"/>
    </row>
    <row r="90" spans="1:4" s="123" customFormat="1" x14ac:dyDescent="0.25">
      <c r="A90" s="130" t="s">
        <v>542</v>
      </c>
      <c r="B90" s="134"/>
    </row>
    <row r="91" spans="1:4" s="123" customFormat="1" x14ac:dyDescent="0.25">
      <c r="A91" s="130" t="s">
        <v>36</v>
      </c>
      <c r="B91" s="136"/>
    </row>
    <row r="92" spans="1:4" s="123" customFormat="1" x14ac:dyDescent="0.25">
      <c r="A92" s="715" t="s">
        <v>18</v>
      </c>
      <c r="B92" s="134"/>
    </row>
    <row r="93" spans="1:4" s="123" customFormat="1" x14ac:dyDescent="0.25">
      <c r="A93" s="671" t="s">
        <v>535</v>
      </c>
      <c r="B93" s="722" t="str">
        <f>'Conventional '!B93</f>
        <v>Significant negative externality (--)</v>
      </c>
    </row>
    <row r="94" spans="1:4" s="123" customFormat="1" x14ac:dyDescent="0.25">
      <c r="A94" s="140" t="s">
        <v>537</v>
      </c>
      <c r="B94" s="722"/>
    </row>
    <row r="95" spans="1:4" s="123" customFormat="1" ht="46" customHeight="1" x14ac:dyDescent="0.25">
      <c r="A95" s="140" t="s">
        <v>539</v>
      </c>
      <c r="B95" s="722" t="s">
        <v>324</v>
      </c>
      <c r="D95" s="124"/>
    </row>
    <row r="96" spans="1:4" s="123" customFormat="1" x14ac:dyDescent="0.25">
      <c r="A96" s="140" t="s">
        <v>540</v>
      </c>
      <c r="B96" s="681"/>
      <c r="D96" s="124"/>
    </row>
    <row r="97" spans="1:4" s="123" customFormat="1" x14ac:dyDescent="0.25">
      <c r="A97" s="140" t="s">
        <v>542</v>
      </c>
      <c r="B97" s="146"/>
      <c r="D97" s="124"/>
    </row>
    <row r="98" spans="1:4" s="123" customFormat="1" x14ac:dyDescent="0.25">
      <c r="A98" s="141" t="s">
        <v>36</v>
      </c>
      <c r="B98" s="690"/>
      <c r="D98" s="124"/>
    </row>
    <row r="99" spans="1:4" s="123" customFormat="1" x14ac:dyDescent="0.25">
      <c r="A99" s="665" t="s">
        <v>19</v>
      </c>
      <c r="B99" s="134"/>
      <c r="D99" s="124"/>
    </row>
    <row r="100" spans="1:4" s="123" customFormat="1" x14ac:dyDescent="0.25">
      <c r="A100" s="130" t="s">
        <v>535</v>
      </c>
      <c r="B100" s="134" t="s">
        <v>58</v>
      </c>
      <c r="D100" s="124"/>
    </row>
    <row r="101" spans="1:4" s="123" customFormat="1" x14ac:dyDescent="0.25">
      <c r="A101" s="130" t="s">
        <v>537</v>
      </c>
      <c r="B101" s="134"/>
      <c r="D101" s="124"/>
    </row>
    <row r="102" spans="1:4" s="123" customFormat="1" x14ac:dyDescent="0.25">
      <c r="A102" s="130" t="s">
        <v>539</v>
      </c>
      <c r="B102" s="134"/>
      <c r="D102" s="124"/>
    </row>
    <row r="103" spans="1:4" s="123" customFormat="1" x14ac:dyDescent="0.25">
      <c r="A103" s="130" t="s">
        <v>540</v>
      </c>
      <c r="B103" s="134"/>
      <c r="D103" s="124"/>
    </row>
    <row r="104" spans="1:4" s="123" customFormat="1" x14ac:dyDescent="0.25">
      <c r="A104" s="130" t="s">
        <v>542</v>
      </c>
      <c r="B104" s="134"/>
      <c r="D104" s="124"/>
    </row>
    <row r="105" spans="1:4" s="123" customFormat="1" x14ac:dyDescent="0.25">
      <c r="A105" s="164" t="s">
        <v>36</v>
      </c>
      <c r="B105" s="136"/>
      <c r="D105" s="124"/>
    </row>
    <row r="106" spans="1:4" s="123" customFormat="1" x14ac:dyDescent="0.25">
      <c r="A106" s="672" t="s">
        <v>585</v>
      </c>
      <c r="B106" s="134"/>
      <c r="D106" s="124"/>
    </row>
    <row r="107" spans="1:4" s="123" customFormat="1" x14ac:dyDescent="0.25">
      <c r="A107" s="162" t="s">
        <v>588</v>
      </c>
      <c r="B107" s="134" t="s">
        <v>58</v>
      </c>
      <c r="D107" s="124"/>
    </row>
    <row r="108" spans="1:4" s="123" customFormat="1" x14ac:dyDescent="0.25">
      <c r="A108" s="162" t="s">
        <v>589</v>
      </c>
      <c r="B108" s="134"/>
      <c r="D108" s="124"/>
    </row>
    <row r="109" spans="1:4" s="123" customFormat="1" x14ac:dyDescent="0.25">
      <c r="A109" s="162" t="s">
        <v>590</v>
      </c>
      <c r="B109" s="134"/>
      <c r="D109" s="124"/>
    </row>
    <row r="110" spans="1:4" s="123" customFormat="1" x14ac:dyDescent="0.25">
      <c r="A110" s="162" t="s">
        <v>591</v>
      </c>
      <c r="B110" s="134"/>
      <c r="D110" s="124"/>
    </row>
    <row r="111" spans="1:4" s="123" customFormat="1" x14ac:dyDescent="0.25">
      <c r="A111" s="162" t="s">
        <v>592</v>
      </c>
      <c r="B111" s="134"/>
      <c r="D111" s="124"/>
    </row>
    <row r="112" spans="1:4" s="123" customFormat="1" x14ac:dyDescent="0.25">
      <c r="A112" s="163" t="s">
        <v>593</v>
      </c>
      <c r="B112" s="136"/>
      <c r="D112" s="124"/>
    </row>
    <row r="113" spans="1:4" s="123" customFormat="1" ht="15.75" thickBot="1" x14ac:dyDescent="0.3">
      <c r="A113" s="144"/>
      <c r="B113" s="134"/>
      <c r="D113" s="124"/>
    </row>
    <row r="114" spans="1:4" s="123" customFormat="1" x14ac:dyDescent="0.25">
      <c r="A114" s="128" t="s">
        <v>20</v>
      </c>
      <c r="B114" s="129"/>
      <c r="D114" s="124"/>
    </row>
    <row r="115" spans="1:4" s="123" customFormat="1" x14ac:dyDescent="0.25">
      <c r="A115" s="666" t="s">
        <v>21</v>
      </c>
      <c r="B115" s="135"/>
      <c r="D115" s="124"/>
    </row>
    <row r="116" spans="1:4" s="123" customFormat="1" x14ac:dyDescent="0.25">
      <c r="A116" s="130" t="s">
        <v>535</v>
      </c>
      <c r="B116" s="138" t="s">
        <v>58</v>
      </c>
      <c r="D116" s="124"/>
    </row>
    <row r="117" spans="1:4" s="123" customFormat="1" x14ac:dyDescent="0.25">
      <c r="A117" s="130" t="s">
        <v>537</v>
      </c>
      <c r="B117" s="134"/>
      <c r="D117" s="124"/>
    </row>
    <row r="118" spans="1:4" s="123" customFormat="1" x14ac:dyDescent="0.25">
      <c r="A118" s="130" t="s">
        <v>539</v>
      </c>
      <c r="B118" s="134"/>
      <c r="D118" s="124"/>
    </row>
    <row r="119" spans="1:4" s="123" customFormat="1" x14ac:dyDescent="0.25">
      <c r="A119" s="130" t="s">
        <v>540</v>
      </c>
      <c r="B119" s="134"/>
      <c r="D119" s="124"/>
    </row>
    <row r="120" spans="1:4" s="123" customFormat="1" x14ac:dyDescent="0.25">
      <c r="A120" s="130" t="s">
        <v>542</v>
      </c>
      <c r="B120" s="134"/>
      <c r="D120" s="124"/>
    </row>
    <row r="121" spans="1:4" x14ac:dyDescent="0.2">
      <c r="A121" s="130" t="s">
        <v>544</v>
      </c>
      <c r="B121" s="134"/>
    </row>
    <row r="122" spans="1:4" x14ac:dyDescent="0.2">
      <c r="A122" s="666" t="s">
        <v>22</v>
      </c>
      <c r="B122" s="135"/>
    </row>
    <row r="123" spans="1:4" x14ac:dyDescent="0.2">
      <c r="A123" s="130" t="s">
        <v>535</v>
      </c>
      <c r="B123" s="138" t="s">
        <v>58</v>
      </c>
    </row>
    <row r="124" spans="1:4" x14ac:dyDescent="0.2">
      <c r="A124" s="130" t="s">
        <v>537</v>
      </c>
      <c r="B124" s="134"/>
    </row>
    <row r="125" spans="1:4" x14ac:dyDescent="0.25">
      <c r="A125" s="130" t="s">
        <v>539</v>
      </c>
      <c r="B125" s="146"/>
    </row>
    <row r="126" spans="1:4" x14ac:dyDescent="0.2">
      <c r="A126" s="130" t="s">
        <v>540</v>
      </c>
      <c r="B126" s="137"/>
    </row>
    <row r="127" spans="1:4" x14ac:dyDescent="0.2">
      <c r="A127" s="130" t="s">
        <v>542</v>
      </c>
      <c r="B127" s="137"/>
    </row>
    <row r="128" spans="1:4" x14ac:dyDescent="0.2">
      <c r="A128" s="130" t="s">
        <v>544</v>
      </c>
      <c r="B128" s="134"/>
    </row>
    <row r="129" spans="1:2" x14ac:dyDescent="0.2">
      <c r="A129" s="666" t="s">
        <v>23</v>
      </c>
      <c r="B129" s="135"/>
    </row>
    <row r="130" spans="1:2" x14ac:dyDescent="0.2">
      <c r="A130" s="130" t="s">
        <v>535</v>
      </c>
      <c r="B130" s="158" t="s">
        <v>58</v>
      </c>
    </row>
    <row r="131" spans="1:2" x14ac:dyDescent="0.2">
      <c r="A131" s="130" t="s">
        <v>537</v>
      </c>
      <c r="B131" s="678"/>
    </row>
    <row r="132" spans="1:2" ht="45.2" x14ac:dyDescent="0.2">
      <c r="A132" s="130" t="s">
        <v>539</v>
      </c>
      <c r="B132" s="679" t="s">
        <v>746</v>
      </c>
    </row>
    <row r="133" spans="1:2" x14ac:dyDescent="0.2">
      <c r="A133" s="130" t="s">
        <v>540</v>
      </c>
      <c r="B133" s="134"/>
    </row>
    <row r="134" spans="1:2" x14ac:dyDescent="0.2">
      <c r="A134" s="130" t="s">
        <v>542</v>
      </c>
      <c r="B134" s="134"/>
    </row>
    <row r="135" spans="1:2" x14ac:dyDescent="0.2">
      <c r="A135" s="130" t="s">
        <v>544</v>
      </c>
      <c r="B135" s="134"/>
    </row>
    <row r="136" spans="1:2" x14ac:dyDescent="0.2">
      <c r="A136" s="666" t="s">
        <v>24</v>
      </c>
      <c r="B136" s="720"/>
    </row>
    <row r="137" spans="1:2" x14ac:dyDescent="0.2">
      <c r="A137" s="130" t="s">
        <v>535</v>
      </c>
      <c r="B137" s="158" t="s">
        <v>824</v>
      </c>
    </row>
    <row r="138" spans="1:2" x14ac:dyDescent="0.2">
      <c r="A138" s="130" t="s">
        <v>537</v>
      </c>
      <c r="B138" s="678"/>
    </row>
    <row r="139" spans="1:2" ht="120.45" x14ac:dyDescent="0.2">
      <c r="A139" s="130" t="s">
        <v>539</v>
      </c>
      <c r="B139" s="679" t="s">
        <v>832</v>
      </c>
    </row>
    <row r="140" spans="1:2" ht="60.25" x14ac:dyDescent="0.2">
      <c r="A140" s="130" t="s">
        <v>540</v>
      </c>
      <c r="B140" s="679" t="s">
        <v>833</v>
      </c>
    </row>
    <row r="141" spans="1:2" x14ac:dyDescent="0.2">
      <c r="A141" s="130" t="s">
        <v>542</v>
      </c>
      <c r="B141" s="678"/>
    </row>
    <row r="142" spans="1:2" ht="30.15" x14ac:dyDescent="0.2">
      <c r="A142" s="132" t="s">
        <v>544</v>
      </c>
      <c r="B142" s="729" t="s">
        <v>323</v>
      </c>
    </row>
    <row r="143" spans="1:2" x14ac:dyDescent="0.2">
      <c r="A143" s="665" t="s">
        <v>8</v>
      </c>
      <c r="B143" s="149"/>
    </row>
    <row r="144" spans="1:2" x14ac:dyDescent="0.2">
      <c r="A144" s="130" t="s">
        <v>535</v>
      </c>
      <c r="B144" s="147" t="s">
        <v>58</v>
      </c>
    </row>
    <row r="145" spans="1:2" x14ac:dyDescent="0.2">
      <c r="A145" s="130" t="s">
        <v>537</v>
      </c>
      <c r="B145" s="137"/>
    </row>
    <row r="146" spans="1:2" x14ac:dyDescent="0.2">
      <c r="A146" s="130" t="s">
        <v>539</v>
      </c>
      <c r="B146" s="150"/>
    </row>
    <row r="147" spans="1:2" x14ac:dyDescent="0.2">
      <c r="A147" s="130" t="s">
        <v>540</v>
      </c>
      <c r="B147" s="134"/>
    </row>
    <row r="148" spans="1:2" x14ac:dyDescent="0.2">
      <c r="A148" s="130" t="s">
        <v>542</v>
      </c>
      <c r="B148" s="148"/>
    </row>
    <row r="149" spans="1:2" x14ac:dyDescent="0.2">
      <c r="A149" s="132" t="s">
        <v>544</v>
      </c>
      <c r="B149" s="136"/>
    </row>
    <row r="150" spans="1:2" x14ac:dyDescent="0.2">
      <c r="A150" s="665" t="s">
        <v>25</v>
      </c>
      <c r="B150" s="134"/>
    </row>
    <row r="151" spans="1:2" x14ac:dyDescent="0.2">
      <c r="A151" s="130" t="s">
        <v>535</v>
      </c>
      <c r="B151" s="138" t="s">
        <v>575</v>
      </c>
    </row>
    <row r="152" spans="1:2" x14ac:dyDescent="0.2">
      <c r="A152" s="130" t="s">
        <v>537</v>
      </c>
      <c r="B152" s="134"/>
    </row>
    <row r="153" spans="1:2" x14ac:dyDescent="0.2">
      <c r="A153" s="130" t="s">
        <v>539</v>
      </c>
      <c r="B153" s="134" t="s">
        <v>436</v>
      </c>
    </row>
    <row r="154" spans="1:2" x14ac:dyDescent="0.2">
      <c r="A154" s="130" t="s">
        <v>540</v>
      </c>
      <c r="B154" s="134"/>
    </row>
    <row r="155" spans="1:2" x14ac:dyDescent="0.2">
      <c r="A155" s="130" t="s">
        <v>542</v>
      </c>
      <c r="B155" s="134"/>
    </row>
    <row r="156" spans="1:2" x14ac:dyDescent="0.2">
      <c r="A156" s="132" t="s">
        <v>544</v>
      </c>
      <c r="B156" s="136"/>
    </row>
    <row r="157" spans="1:2" x14ac:dyDescent="0.2">
      <c r="A157" s="666" t="s">
        <v>0</v>
      </c>
      <c r="B157" s="135"/>
    </row>
    <row r="158" spans="1:2" x14ac:dyDescent="0.2">
      <c r="A158" s="130" t="s">
        <v>535</v>
      </c>
      <c r="B158" s="134" t="s">
        <v>58</v>
      </c>
    </row>
    <row r="159" spans="1:2" x14ac:dyDescent="0.2">
      <c r="A159" s="130" t="s">
        <v>537</v>
      </c>
      <c r="B159" s="134"/>
    </row>
    <row r="160" spans="1:2" x14ac:dyDescent="0.2">
      <c r="A160" s="130" t="s">
        <v>539</v>
      </c>
      <c r="B160" s="137"/>
    </row>
    <row r="161" spans="1:2" x14ac:dyDescent="0.2">
      <c r="A161" s="130" t="s">
        <v>540</v>
      </c>
      <c r="B161" s="137"/>
    </row>
    <row r="162" spans="1:2" x14ac:dyDescent="0.2">
      <c r="A162" s="130" t="s">
        <v>542</v>
      </c>
      <c r="B162" s="134"/>
    </row>
    <row r="163" spans="1:2" x14ac:dyDescent="0.2">
      <c r="A163" s="130" t="s">
        <v>36</v>
      </c>
      <c r="B163" s="134"/>
    </row>
    <row r="164" spans="1:2" x14ac:dyDescent="0.2">
      <c r="A164" s="666" t="s">
        <v>7</v>
      </c>
      <c r="B164" s="135"/>
    </row>
    <row r="165" spans="1:2" x14ac:dyDescent="0.2">
      <c r="A165" s="130" t="s">
        <v>535</v>
      </c>
      <c r="B165" s="134" t="s">
        <v>58</v>
      </c>
    </row>
    <row r="166" spans="1:2" x14ac:dyDescent="0.2">
      <c r="A166" s="130" t="s">
        <v>537</v>
      </c>
      <c r="B166" s="134"/>
    </row>
    <row r="167" spans="1:2" x14ac:dyDescent="0.2">
      <c r="A167" s="130" t="s">
        <v>539</v>
      </c>
      <c r="B167" s="134"/>
    </row>
    <row r="168" spans="1:2" x14ac:dyDescent="0.2">
      <c r="A168" s="130" t="s">
        <v>540</v>
      </c>
      <c r="B168" s="134"/>
    </row>
    <row r="169" spans="1:2" x14ac:dyDescent="0.2">
      <c r="A169" s="130" t="s">
        <v>542</v>
      </c>
      <c r="B169" s="134"/>
    </row>
    <row r="170" spans="1:2" x14ac:dyDescent="0.2">
      <c r="A170" s="130" t="s">
        <v>36</v>
      </c>
      <c r="B170" s="134"/>
    </row>
    <row r="171" spans="1:2" x14ac:dyDescent="0.2">
      <c r="A171" s="673" t="s">
        <v>26</v>
      </c>
      <c r="B171" s="135"/>
    </row>
    <row r="172" spans="1:2" x14ac:dyDescent="0.2">
      <c r="A172" s="130" t="s">
        <v>535</v>
      </c>
      <c r="B172" s="138" t="s">
        <v>58</v>
      </c>
    </row>
    <row r="173" spans="1:2" x14ac:dyDescent="0.2">
      <c r="A173" s="130" t="s">
        <v>537</v>
      </c>
      <c r="B173" s="137"/>
    </row>
    <row r="174" spans="1:2" x14ac:dyDescent="0.2">
      <c r="A174" s="130" t="s">
        <v>539</v>
      </c>
      <c r="B174" s="137"/>
    </row>
    <row r="175" spans="1:2" x14ac:dyDescent="0.2">
      <c r="A175" s="130" t="s">
        <v>540</v>
      </c>
      <c r="B175" s="134"/>
    </row>
    <row r="176" spans="1:2" x14ac:dyDescent="0.2">
      <c r="A176" s="130" t="s">
        <v>542</v>
      </c>
      <c r="B176" s="134"/>
    </row>
    <row r="177" spans="1:2" x14ac:dyDescent="0.2">
      <c r="A177" s="132" t="s">
        <v>36</v>
      </c>
      <c r="B177" s="136"/>
    </row>
    <row r="178" spans="1:2" x14ac:dyDescent="0.2">
      <c r="A178" s="665" t="s">
        <v>27</v>
      </c>
      <c r="B178" s="134"/>
    </row>
    <row r="179" spans="1:2" x14ac:dyDescent="0.2">
      <c r="A179" s="130" t="s">
        <v>37</v>
      </c>
      <c r="B179" s="678" t="str">
        <f>'Conventional '!B179</f>
        <v>Negative externality (-)</v>
      </c>
    </row>
    <row r="180" spans="1:2" x14ac:dyDescent="0.2">
      <c r="A180" s="130" t="s">
        <v>537</v>
      </c>
      <c r="B180" s="678"/>
    </row>
    <row r="181" spans="1:2" x14ac:dyDescent="0.2">
      <c r="A181" s="130" t="s">
        <v>539</v>
      </c>
      <c r="B181" s="678" t="s">
        <v>256</v>
      </c>
    </row>
    <row r="182" spans="1:2" x14ac:dyDescent="0.2">
      <c r="A182" s="130" t="s">
        <v>540</v>
      </c>
      <c r="B182" s="137"/>
    </row>
    <row r="183" spans="1:2" x14ac:dyDescent="0.2">
      <c r="A183" s="130" t="s">
        <v>542</v>
      </c>
      <c r="B183" s="134"/>
    </row>
    <row r="184" spans="1:2" x14ac:dyDescent="0.2">
      <c r="A184" s="132" t="s">
        <v>36</v>
      </c>
      <c r="B184" s="134"/>
    </row>
    <row r="185" spans="1:2" x14ac:dyDescent="0.2">
      <c r="A185" s="665" t="s">
        <v>38</v>
      </c>
      <c r="B185" s="135"/>
    </row>
    <row r="186" spans="1:2" x14ac:dyDescent="0.2">
      <c r="A186" s="130" t="s">
        <v>37</v>
      </c>
      <c r="B186" s="134" t="str">
        <f>'Conventional '!B186</f>
        <v>Negative externality (-)</v>
      </c>
    </row>
    <row r="187" spans="1:2" x14ac:dyDescent="0.2">
      <c r="A187" s="130" t="s">
        <v>537</v>
      </c>
      <c r="B187" s="134"/>
    </row>
    <row r="188" spans="1:2" x14ac:dyDescent="0.25">
      <c r="A188" s="130" t="s">
        <v>539</v>
      </c>
      <c r="B188" s="151" t="s">
        <v>256</v>
      </c>
    </row>
    <row r="189" spans="1:2" x14ac:dyDescent="0.25">
      <c r="A189" s="130" t="s">
        <v>540</v>
      </c>
      <c r="B189" s="152"/>
    </row>
    <row r="190" spans="1:2" x14ac:dyDescent="0.2">
      <c r="A190" s="130" t="s">
        <v>542</v>
      </c>
      <c r="B190" s="148"/>
    </row>
    <row r="191" spans="1:2" x14ac:dyDescent="0.2">
      <c r="A191" s="132" t="s">
        <v>36</v>
      </c>
      <c r="B191" s="136"/>
    </row>
    <row r="192" spans="1:2" x14ac:dyDescent="0.2">
      <c r="A192" s="665" t="s">
        <v>29</v>
      </c>
      <c r="B192" s="135"/>
    </row>
    <row r="193" spans="1:2" x14ac:dyDescent="0.2">
      <c r="A193" s="130" t="s">
        <v>37</v>
      </c>
      <c r="B193" s="134" t="s">
        <v>58</v>
      </c>
    </row>
    <row r="194" spans="1:2" x14ac:dyDescent="0.2">
      <c r="A194" s="130" t="s">
        <v>537</v>
      </c>
      <c r="B194" s="134"/>
    </row>
    <row r="195" spans="1:2" x14ac:dyDescent="0.2">
      <c r="A195" s="130" t="s">
        <v>539</v>
      </c>
      <c r="B195" s="134"/>
    </row>
    <row r="196" spans="1:2" x14ac:dyDescent="0.2">
      <c r="A196" s="130" t="s">
        <v>540</v>
      </c>
      <c r="B196" s="134"/>
    </row>
    <row r="197" spans="1:2" x14ac:dyDescent="0.2">
      <c r="A197" s="130" t="s">
        <v>542</v>
      </c>
      <c r="B197" s="134"/>
    </row>
    <row r="198" spans="1:2" x14ac:dyDescent="0.2">
      <c r="A198" s="132" t="s">
        <v>36</v>
      </c>
      <c r="B198" s="136"/>
    </row>
    <row r="199" spans="1:2" x14ac:dyDescent="0.2">
      <c r="A199" s="665" t="s">
        <v>30</v>
      </c>
      <c r="B199" s="134"/>
    </row>
    <row r="200" spans="1:2" x14ac:dyDescent="0.2">
      <c r="A200" s="130" t="s">
        <v>37</v>
      </c>
      <c r="B200" s="134" t="str">
        <f>'Conventional '!B200</f>
        <v>Significant negative externality (--)</v>
      </c>
    </row>
    <row r="201" spans="1:2" x14ac:dyDescent="0.2">
      <c r="A201" s="130" t="s">
        <v>537</v>
      </c>
      <c r="B201" s="134"/>
    </row>
    <row r="202" spans="1:2" x14ac:dyDescent="0.2">
      <c r="A202" s="130" t="s">
        <v>539</v>
      </c>
      <c r="B202" s="134" t="s">
        <v>256</v>
      </c>
    </row>
    <row r="203" spans="1:2" x14ac:dyDescent="0.2">
      <c r="A203" s="130" t="s">
        <v>540</v>
      </c>
      <c r="B203" s="134"/>
    </row>
    <row r="204" spans="1:2" x14ac:dyDescent="0.2">
      <c r="A204" s="130" t="s">
        <v>542</v>
      </c>
      <c r="B204" s="134"/>
    </row>
    <row r="205" spans="1:2" x14ac:dyDescent="0.2">
      <c r="A205" s="132" t="s">
        <v>36</v>
      </c>
      <c r="B205" s="136"/>
    </row>
    <row r="206" spans="1:2" x14ac:dyDescent="0.2">
      <c r="A206" s="665" t="s">
        <v>31</v>
      </c>
      <c r="B206" s="134"/>
    </row>
    <row r="207" spans="1:2" x14ac:dyDescent="0.2">
      <c r="A207" s="130" t="s">
        <v>37</v>
      </c>
      <c r="B207" s="134" t="s">
        <v>58</v>
      </c>
    </row>
    <row r="208" spans="1:2" x14ac:dyDescent="0.2">
      <c r="A208" s="130" t="s">
        <v>537</v>
      </c>
      <c r="B208" s="134"/>
    </row>
    <row r="209" spans="1:2" x14ac:dyDescent="0.2">
      <c r="A209" s="130" t="s">
        <v>539</v>
      </c>
      <c r="B209" s="134"/>
    </row>
    <row r="210" spans="1:2" x14ac:dyDescent="0.2">
      <c r="A210" s="130" t="s">
        <v>540</v>
      </c>
      <c r="B210" s="134"/>
    </row>
    <row r="211" spans="1:2" x14ac:dyDescent="0.2">
      <c r="A211" s="130" t="s">
        <v>542</v>
      </c>
      <c r="B211" s="134"/>
    </row>
    <row r="212" spans="1:2" x14ac:dyDescent="0.2">
      <c r="A212" s="132" t="s">
        <v>36</v>
      </c>
      <c r="B212" s="136"/>
    </row>
    <row r="213" spans="1:2" x14ac:dyDescent="0.2">
      <c r="A213" s="665" t="s">
        <v>32</v>
      </c>
      <c r="B213" s="134"/>
    </row>
    <row r="214" spans="1:2" x14ac:dyDescent="0.2">
      <c r="A214" s="130" t="s">
        <v>535</v>
      </c>
      <c r="B214" s="138" t="s">
        <v>58</v>
      </c>
    </row>
    <row r="215" spans="1:2" x14ac:dyDescent="0.2">
      <c r="A215" s="130" t="s">
        <v>537</v>
      </c>
      <c r="B215" s="137"/>
    </row>
    <row r="216" spans="1:2" x14ac:dyDescent="0.2">
      <c r="A216" s="130" t="s">
        <v>539</v>
      </c>
      <c r="B216" s="134"/>
    </row>
    <row r="217" spans="1:2" x14ac:dyDescent="0.2">
      <c r="A217" s="130" t="s">
        <v>540</v>
      </c>
      <c r="B217" s="134"/>
    </row>
    <row r="218" spans="1:2" x14ac:dyDescent="0.2">
      <c r="A218" s="130" t="s">
        <v>542</v>
      </c>
      <c r="B218" s="134"/>
    </row>
    <row r="219" spans="1:2" ht="15.75" thickBot="1" x14ac:dyDescent="0.25">
      <c r="A219" s="142" t="s">
        <v>544</v>
      </c>
      <c r="B219" s="143"/>
    </row>
    <row r="220" spans="1:2" ht="15.75" thickBot="1" x14ac:dyDescent="0.25">
      <c r="A220" s="139"/>
      <c r="B220" s="134"/>
    </row>
    <row r="221" spans="1:2" x14ac:dyDescent="0.2">
      <c r="A221" s="153" t="s">
        <v>549</v>
      </c>
      <c r="B221" s="129"/>
    </row>
    <row r="222" spans="1:2" x14ac:dyDescent="0.2">
      <c r="A222" s="665" t="s">
        <v>34</v>
      </c>
      <c r="B222" s="135"/>
    </row>
    <row r="223" spans="1:2" x14ac:dyDescent="0.2">
      <c r="A223" s="130" t="s">
        <v>535</v>
      </c>
      <c r="B223" s="134" t="s">
        <v>58</v>
      </c>
    </row>
    <row r="224" spans="1:2" x14ac:dyDescent="0.2">
      <c r="A224" s="130" t="s">
        <v>537</v>
      </c>
      <c r="B224" s="134"/>
    </row>
    <row r="225" spans="1:2" x14ac:dyDescent="0.2">
      <c r="A225" s="130" t="s">
        <v>539</v>
      </c>
      <c r="B225" s="134"/>
    </row>
    <row r="226" spans="1:2" x14ac:dyDescent="0.2">
      <c r="A226" s="130" t="s">
        <v>540</v>
      </c>
      <c r="B226" s="134"/>
    </row>
    <row r="227" spans="1:2" x14ac:dyDescent="0.2">
      <c r="A227" s="130" t="s">
        <v>542</v>
      </c>
      <c r="B227" s="134"/>
    </row>
    <row r="228" spans="1:2" x14ac:dyDescent="0.2">
      <c r="A228" s="130" t="s">
        <v>544</v>
      </c>
      <c r="B228" s="134"/>
    </row>
    <row r="229" spans="1:2" x14ac:dyDescent="0.2">
      <c r="A229" s="666" t="s">
        <v>35</v>
      </c>
      <c r="B229" s="135"/>
    </row>
    <row r="230" spans="1:2" x14ac:dyDescent="0.2">
      <c r="A230" s="130" t="s">
        <v>535</v>
      </c>
      <c r="B230" s="134" t="s">
        <v>58</v>
      </c>
    </row>
    <row r="231" spans="1:2" x14ac:dyDescent="0.2">
      <c r="A231" s="130" t="s">
        <v>537</v>
      </c>
      <c r="B231" s="134"/>
    </row>
    <row r="232" spans="1:2" x14ac:dyDescent="0.2">
      <c r="A232" s="130" t="s">
        <v>539</v>
      </c>
      <c r="B232" s="134"/>
    </row>
    <row r="233" spans="1:2" x14ac:dyDescent="0.2">
      <c r="A233" s="130" t="s">
        <v>540</v>
      </c>
      <c r="B233" s="134"/>
    </row>
    <row r="234" spans="1:2" x14ac:dyDescent="0.2">
      <c r="A234" s="130" t="s">
        <v>542</v>
      </c>
      <c r="B234" s="134"/>
    </row>
    <row r="235" spans="1:2" x14ac:dyDescent="0.2">
      <c r="A235" s="132" t="s">
        <v>544</v>
      </c>
      <c r="B235" s="134"/>
    </row>
    <row r="236" spans="1:2" x14ac:dyDescent="0.2">
      <c r="A236" s="665" t="s">
        <v>14</v>
      </c>
      <c r="B236" s="135"/>
    </row>
    <row r="237" spans="1:2" x14ac:dyDescent="0.2">
      <c r="A237" s="130" t="s">
        <v>535</v>
      </c>
      <c r="B237" s="134" t="s">
        <v>58</v>
      </c>
    </row>
    <row r="238" spans="1:2" x14ac:dyDescent="0.2">
      <c r="A238" s="130" t="s">
        <v>537</v>
      </c>
      <c r="B238" s="134"/>
    </row>
    <row r="239" spans="1:2" x14ac:dyDescent="0.2">
      <c r="A239" s="130" t="s">
        <v>539</v>
      </c>
      <c r="B239" s="134"/>
    </row>
    <row r="240" spans="1:2" x14ac:dyDescent="0.2">
      <c r="A240" s="130" t="s">
        <v>540</v>
      </c>
      <c r="B240" s="134"/>
    </row>
    <row r="241" spans="1:2" x14ac:dyDescent="0.2">
      <c r="A241" s="130" t="s">
        <v>542</v>
      </c>
      <c r="B241" s="134"/>
    </row>
    <row r="242" spans="1:2" x14ac:dyDescent="0.2">
      <c r="A242" s="130" t="s">
        <v>544</v>
      </c>
      <c r="B242" s="136"/>
    </row>
    <row r="243" spans="1:2" x14ac:dyDescent="0.2">
      <c r="A243" s="666" t="s">
        <v>15</v>
      </c>
      <c r="B243" s="134"/>
    </row>
    <row r="244" spans="1:2" x14ac:dyDescent="0.2">
      <c r="A244" s="665" t="s">
        <v>535</v>
      </c>
      <c r="B244" s="134" t="s">
        <v>58</v>
      </c>
    </row>
    <row r="245" spans="1:2" s="154" customFormat="1" x14ac:dyDescent="0.2">
      <c r="A245" s="130" t="s">
        <v>537</v>
      </c>
      <c r="B245" s="134"/>
    </row>
    <row r="246" spans="1:2" x14ac:dyDescent="0.2">
      <c r="A246" s="130" t="s">
        <v>539</v>
      </c>
      <c r="B246" s="134"/>
    </row>
    <row r="247" spans="1:2" x14ac:dyDescent="0.2">
      <c r="A247" s="130" t="s">
        <v>540</v>
      </c>
      <c r="B247" s="134"/>
    </row>
    <row r="248" spans="1:2" x14ac:dyDescent="0.2">
      <c r="A248" s="130" t="s">
        <v>542</v>
      </c>
      <c r="B248" s="134"/>
    </row>
    <row r="249" spans="1:2" x14ac:dyDescent="0.2">
      <c r="A249" s="132" t="s">
        <v>544</v>
      </c>
      <c r="B249" s="134"/>
    </row>
    <row r="250" spans="1:2" x14ac:dyDescent="0.2">
      <c r="A250" s="665" t="s">
        <v>11</v>
      </c>
      <c r="B250" s="135"/>
    </row>
    <row r="251" spans="1:2" x14ac:dyDescent="0.2">
      <c r="A251" s="130" t="s">
        <v>535</v>
      </c>
      <c r="B251" s="138" t="s">
        <v>575</v>
      </c>
    </row>
    <row r="252" spans="1:2" x14ac:dyDescent="0.2">
      <c r="A252" s="130" t="s">
        <v>537</v>
      </c>
      <c r="B252" s="134"/>
    </row>
    <row r="253" spans="1:2" x14ac:dyDescent="0.2">
      <c r="A253" s="130" t="s">
        <v>539</v>
      </c>
      <c r="B253" s="134"/>
    </row>
    <row r="254" spans="1:2" x14ac:dyDescent="0.2">
      <c r="A254" s="130" t="s">
        <v>540</v>
      </c>
      <c r="B254" s="134" t="s">
        <v>604</v>
      </c>
    </row>
    <row r="255" spans="1:2" x14ac:dyDescent="0.2">
      <c r="A255" s="130" t="s">
        <v>542</v>
      </c>
      <c r="B255" s="134"/>
    </row>
    <row r="256" spans="1:2" x14ac:dyDescent="0.2">
      <c r="A256" s="130" t="s">
        <v>544</v>
      </c>
      <c r="B256" s="136" t="s">
        <v>550</v>
      </c>
    </row>
    <row r="257" spans="1:2" x14ac:dyDescent="0.2">
      <c r="A257" s="666" t="s">
        <v>6</v>
      </c>
      <c r="B257" s="134"/>
    </row>
    <row r="258" spans="1:2" x14ac:dyDescent="0.2">
      <c r="A258" s="130" t="s">
        <v>535</v>
      </c>
      <c r="B258" s="138" t="s">
        <v>575</v>
      </c>
    </row>
    <row r="259" spans="1:2" x14ac:dyDescent="0.2">
      <c r="A259" s="130" t="s">
        <v>537</v>
      </c>
      <c r="B259" s="134" t="s">
        <v>551</v>
      </c>
    </row>
    <row r="260" spans="1:2" ht="135.5" x14ac:dyDescent="0.2">
      <c r="A260" s="130" t="s">
        <v>539</v>
      </c>
      <c r="B260" s="137" t="s">
        <v>552</v>
      </c>
    </row>
    <row r="261" spans="1:2" ht="30.15" x14ac:dyDescent="0.2">
      <c r="A261" s="130" t="s">
        <v>540</v>
      </c>
      <c r="B261" s="137" t="s">
        <v>624</v>
      </c>
    </row>
    <row r="262" spans="1:2" x14ac:dyDescent="0.2">
      <c r="A262" s="130" t="s">
        <v>542</v>
      </c>
      <c r="B262" s="134" t="s">
        <v>553</v>
      </c>
    </row>
    <row r="263" spans="1:2" x14ac:dyDescent="0.2">
      <c r="A263" s="132" t="s">
        <v>544</v>
      </c>
      <c r="B263" s="136" t="s">
        <v>554</v>
      </c>
    </row>
    <row r="264" spans="1:2" x14ac:dyDescent="0.2">
      <c r="A264" s="666" t="s">
        <v>16</v>
      </c>
      <c r="B264" s="134"/>
    </row>
    <row r="265" spans="1:2" x14ac:dyDescent="0.2">
      <c r="A265" s="130" t="s">
        <v>535</v>
      </c>
      <c r="B265" s="134" t="s">
        <v>58</v>
      </c>
    </row>
    <row r="266" spans="1:2" x14ac:dyDescent="0.2">
      <c r="A266" s="130" t="s">
        <v>537</v>
      </c>
      <c r="B266" s="134"/>
    </row>
    <row r="267" spans="1:2" x14ac:dyDescent="0.2">
      <c r="A267" s="130" t="s">
        <v>539</v>
      </c>
      <c r="B267" s="134"/>
    </row>
    <row r="268" spans="1:2" x14ac:dyDescent="0.2">
      <c r="A268" s="130" t="s">
        <v>540</v>
      </c>
      <c r="B268" s="134"/>
    </row>
    <row r="269" spans="1:2" x14ac:dyDescent="0.2">
      <c r="A269" s="130" t="s">
        <v>542</v>
      </c>
      <c r="B269" s="134"/>
    </row>
    <row r="270" spans="1:2" x14ac:dyDescent="0.2">
      <c r="A270" s="132" t="s">
        <v>544</v>
      </c>
      <c r="B270" s="134"/>
    </row>
    <row r="271" spans="1:2" x14ac:dyDescent="0.2">
      <c r="A271" s="665" t="s">
        <v>27</v>
      </c>
      <c r="B271" s="135"/>
    </row>
    <row r="272" spans="1:2" x14ac:dyDescent="0.2">
      <c r="A272" s="130" t="s">
        <v>535</v>
      </c>
      <c r="B272" s="138" t="s">
        <v>575</v>
      </c>
    </row>
    <row r="273" spans="1:2" x14ac:dyDescent="0.2">
      <c r="A273" s="130" t="s">
        <v>537</v>
      </c>
      <c r="B273" s="134"/>
    </row>
    <row r="274" spans="1:2" x14ac:dyDescent="0.2">
      <c r="A274" s="130" t="s">
        <v>539</v>
      </c>
      <c r="B274" s="134" t="s">
        <v>555</v>
      </c>
    </row>
    <row r="275" spans="1:2" x14ac:dyDescent="0.2">
      <c r="A275" s="130" t="s">
        <v>540</v>
      </c>
      <c r="B275" s="134"/>
    </row>
    <row r="276" spans="1:2" x14ac:dyDescent="0.2">
      <c r="A276" s="130" t="s">
        <v>542</v>
      </c>
      <c r="B276" s="134"/>
    </row>
    <row r="277" spans="1:2" x14ac:dyDescent="0.2">
      <c r="A277" s="130" t="s">
        <v>36</v>
      </c>
      <c r="B277" s="134"/>
    </row>
    <row r="278" spans="1:2" x14ac:dyDescent="0.2">
      <c r="A278" s="666" t="s">
        <v>17</v>
      </c>
      <c r="B278" s="135"/>
    </row>
    <row r="279" spans="1:2" x14ac:dyDescent="0.2">
      <c r="A279" s="139" t="s">
        <v>535</v>
      </c>
      <c r="B279" s="138" t="s">
        <v>575</v>
      </c>
    </row>
    <row r="280" spans="1:2" x14ac:dyDescent="0.2">
      <c r="A280" s="130" t="s">
        <v>537</v>
      </c>
      <c r="B280" s="134"/>
    </row>
    <row r="281" spans="1:2" ht="105.4" x14ac:dyDescent="0.2">
      <c r="A281" s="130" t="s">
        <v>539</v>
      </c>
      <c r="B281" s="137" t="s">
        <v>556</v>
      </c>
    </row>
    <row r="282" spans="1:2" x14ac:dyDescent="0.2">
      <c r="A282" s="130" t="s">
        <v>540</v>
      </c>
      <c r="B282" s="134" t="s">
        <v>625</v>
      </c>
    </row>
    <row r="283" spans="1:2" x14ac:dyDescent="0.2">
      <c r="A283" s="130" t="s">
        <v>542</v>
      </c>
      <c r="B283" s="134" t="s">
        <v>557</v>
      </c>
    </row>
    <row r="284" spans="1:2" x14ac:dyDescent="0.2">
      <c r="A284" s="130" t="s">
        <v>36</v>
      </c>
      <c r="B284" s="134" t="s">
        <v>558</v>
      </c>
    </row>
    <row r="285" spans="1:2" x14ac:dyDescent="0.2">
      <c r="A285" s="666" t="s">
        <v>21</v>
      </c>
      <c r="B285" s="135"/>
    </row>
    <row r="286" spans="1:2" x14ac:dyDescent="0.2">
      <c r="A286" s="139" t="s">
        <v>535</v>
      </c>
      <c r="B286" s="138" t="s">
        <v>58</v>
      </c>
    </row>
    <row r="287" spans="1:2" x14ac:dyDescent="0.2">
      <c r="A287" s="130" t="s">
        <v>537</v>
      </c>
      <c r="B287" s="134"/>
    </row>
    <row r="288" spans="1:2" x14ac:dyDescent="0.2">
      <c r="A288" s="130" t="s">
        <v>539</v>
      </c>
      <c r="B288" s="137"/>
    </row>
    <row r="289" spans="1:2" x14ac:dyDescent="0.2">
      <c r="A289" s="130" t="s">
        <v>540</v>
      </c>
      <c r="B289" s="134"/>
    </row>
    <row r="290" spans="1:2" x14ac:dyDescent="0.2">
      <c r="A290" s="130" t="s">
        <v>542</v>
      </c>
      <c r="B290" s="134"/>
    </row>
    <row r="291" spans="1:2" x14ac:dyDescent="0.2">
      <c r="A291" s="130" t="s">
        <v>36</v>
      </c>
      <c r="B291" s="134"/>
    </row>
    <row r="292" spans="1:2" x14ac:dyDescent="0.2">
      <c r="A292" s="666" t="s">
        <v>18</v>
      </c>
      <c r="B292" s="135"/>
    </row>
    <row r="293" spans="1:2" x14ac:dyDescent="0.2">
      <c r="A293" s="139" t="s">
        <v>535</v>
      </c>
      <c r="B293" s="138" t="s">
        <v>58</v>
      </c>
    </row>
    <row r="294" spans="1:2" x14ac:dyDescent="0.2">
      <c r="A294" s="130" t="s">
        <v>537</v>
      </c>
      <c r="B294" s="134"/>
    </row>
    <row r="295" spans="1:2" x14ac:dyDescent="0.2">
      <c r="A295" s="130" t="s">
        <v>539</v>
      </c>
      <c r="B295" s="137"/>
    </row>
    <row r="296" spans="1:2" x14ac:dyDescent="0.2">
      <c r="A296" s="130" t="s">
        <v>540</v>
      </c>
      <c r="B296" s="134"/>
    </row>
    <row r="297" spans="1:2" x14ac:dyDescent="0.2">
      <c r="A297" s="130" t="s">
        <v>542</v>
      </c>
      <c r="B297" s="134"/>
    </row>
    <row r="298" spans="1:2" x14ac:dyDescent="0.2">
      <c r="A298" s="130" t="s">
        <v>36</v>
      </c>
      <c r="B298" s="134"/>
    </row>
    <row r="299" spans="1:2" x14ac:dyDescent="0.2">
      <c r="A299" s="675" t="s">
        <v>19</v>
      </c>
      <c r="B299" s="135"/>
    </row>
    <row r="300" spans="1:2" x14ac:dyDescent="0.2">
      <c r="A300" s="140" t="s">
        <v>535</v>
      </c>
      <c r="B300" s="138" t="s">
        <v>58</v>
      </c>
    </row>
    <row r="301" spans="1:2" x14ac:dyDescent="0.2">
      <c r="A301" s="140" t="s">
        <v>537</v>
      </c>
      <c r="B301" s="134"/>
    </row>
    <row r="302" spans="1:2" x14ac:dyDescent="0.2">
      <c r="A302" s="140" t="s">
        <v>539</v>
      </c>
      <c r="B302" s="148"/>
    </row>
    <row r="303" spans="1:2" x14ac:dyDescent="0.2">
      <c r="A303" s="140" t="s">
        <v>540</v>
      </c>
      <c r="B303" s="134"/>
    </row>
    <row r="304" spans="1:2" x14ac:dyDescent="0.2">
      <c r="A304" s="140" t="s">
        <v>542</v>
      </c>
      <c r="B304" s="134"/>
    </row>
    <row r="305" spans="1:2" x14ac:dyDescent="0.2">
      <c r="A305" s="141" t="s">
        <v>36</v>
      </c>
      <c r="B305" s="136"/>
    </row>
    <row r="306" spans="1:2" x14ac:dyDescent="0.2">
      <c r="A306" s="666" t="s">
        <v>695</v>
      </c>
      <c r="B306" s="134"/>
    </row>
    <row r="307" spans="1:2" x14ac:dyDescent="0.2">
      <c r="A307" s="130" t="s">
        <v>535</v>
      </c>
      <c r="B307" s="134" t="s">
        <v>58</v>
      </c>
    </row>
    <row r="308" spans="1:2" x14ac:dyDescent="0.2">
      <c r="A308" s="130" t="s">
        <v>537</v>
      </c>
      <c r="B308" s="134"/>
    </row>
    <row r="309" spans="1:2" x14ac:dyDescent="0.2">
      <c r="A309" s="130" t="s">
        <v>539</v>
      </c>
      <c r="B309" s="134"/>
    </row>
    <row r="310" spans="1:2" x14ac:dyDescent="0.2">
      <c r="A310" s="130" t="s">
        <v>540</v>
      </c>
      <c r="B310" s="134"/>
    </row>
    <row r="311" spans="1:2" x14ac:dyDescent="0.2">
      <c r="A311" s="130" t="s">
        <v>542</v>
      </c>
      <c r="B311" s="134"/>
    </row>
    <row r="312" spans="1:2" ht="15.75" thickBot="1" x14ac:dyDescent="0.25">
      <c r="A312" s="142" t="s">
        <v>36</v>
      </c>
      <c r="B312" s="143"/>
    </row>
    <row r="313" spans="1:2" ht="15.75" thickBot="1" x14ac:dyDescent="0.25">
      <c r="A313" s="155"/>
      <c r="B313" s="134"/>
    </row>
    <row r="314" spans="1:2" x14ac:dyDescent="0.2">
      <c r="A314" s="128" t="s">
        <v>33</v>
      </c>
      <c r="B314" s="129"/>
    </row>
    <row r="315" spans="1:2" x14ac:dyDescent="0.2">
      <c r="A315" s="666" t="s">
        <v>21</v>
      </c>
      <c r="B315" s="135"/>
    </row>
    <row r="316" spans="1:2" x14ac:dyDescent="0.2">
      <c r="A316" s="130" t="s">
        <v>535</v>
      </c>
      <c r="B316" s="134" t="s">
        <v>58</v>
      </c>
    </row>
    <row r="317" spans="1:2" x14ac:dyDescent="0.2">
      <c r="A317" s="130" t="s">
        <v>537</v>
      </c>
      <c r="B317" s="134"/>
    </row>
    <row r="318" spans="1:2" x14ac:dyDescent="0.2">
      <c r="A318" s="130" t="s">
        <v>539</v>
      </c>
      <c r="B318" s="134"/>
    </row>
    <row r="319" spans="1:2" x14ac:dyDescent="0.2">
      <c r="A319" s="130" t="s">
        <v>540</v>
      </c>
      <c r="B319" s="134"/>
    </row>
    <row r="320" spans="1:2" x14ac:dyDescent="0.2">
      <c r="A320" s="130" t="s">
        <v>542</v>
      </c>
      <c r="B320" s="134"/>
    </row>
    <row r="321" spans="1:3" x14ac:dyDescent="0.2">
      <c r="A321" s="130" t="s">
        <v>544</v>
      </c>
      <c r="B321" s="134"/>
    </row>
    <row r="322" spans="1:3" x14ac:dyDescent="0.2">
      <c r="A322" s="666" t="s">
        <v>22</v>
      </c>
      <c r="B322" s="135"/>
    </row>
    <row r="323" spans="1:3" x14ac:dyDescent="0.2">
      <c r="A323" s="130" t="s">
        <v>535</v>
      </c>
      <c r="B323" s="134" t="s">
        <v>575</v>
      </c>
    </row>
    <row r="324" spans="1:3" x14ac:dyDescent="0.2">
      <c r="A324" s="130" t="s">
        <v>537</v>
      </c>
      <c r="B324" s="134"/>
    </row>
    <row r="325" spans="1:3" x14ac:dyDescent="0.2">
      <c r="A325" s="130" t="s">
        <v>539</v>
      </c>
      <c r="B325" s="134" t="s">
        <v>559</v>
      </c>
    </row>
    <row r="326" spans="1:3" x14ac:dyDescent="0.2">
      <c r="A326" s="130" t="s">
        <v>540</v>
      </c>
      <c r="B326" s="134" t="s">
        <v>604</v>
      </c>
    </row>
    <row r="327" spans="1:3" x14ac:dyDescent="0.2">
      <c r="A327" s="130" t="s">
        <v>542</v>
      </c>
      <c r="B327" s="134"/>
    </row>
    <row r="328" spans="1:3" x14ac:dyDescent="0.2">
      <c r="A328" s="130" t="s">
        <v>544</v>
      </c>
      <c r="B328" s="134"/>
    </row>
    <row r="329" spans="1:3" x14ac:dyDescent="0.2">
      <c r="A329" s="675" t="s">
        <v>23</v>
      </c>
      <c r="B329" s="680"/>
    </row>
    <row r="330" spans="1:3" x14ac:dyDescent="0.2">
      <c r="A330" s="140" t="s">
        <v>535</v>
      </c>
      <c r="B330" s="138" t="s">
        <v>575</v>
      </c>
    </row>
    <row r="331" spans="1:3" x14ac:dyDescent="0.25">
      <c r="A331" s="140" t="s">
        <v>537</v>
      </c>
      <c r="B331" s="681"/>
    </row>
    <row r="332" spans="1:3" x14ac:dyDescent="0.2">
      <c r="A332" s="140" t="s">
        <v>539</v>
      </c>
      <c r="B332" s="137" t="s">
        <v>626</v>
      </c>
    </row>
    <row r="333" spans="1:3" x14ac:dyDescent="0.2">
      <c r="A333" s="140" t="s">
        <v>540</v>
      </c>
      <c r="B333" s="134" t="s">
        <v>604</v>
      </c>
      <c r="C333" s="156"/>
    </row>
    <row r="334" spans="1:3" x14ac:dyDescent="0.2">
      <c r="A334" s="140" t="s">
        <v>542</v>
      </c>
      <c r="B334" s="134"/>
    </row>
    <row r="335" spans="1:3" x14ac:dyDescent="0.2">
      <c r="A335" s="141" t="s">
        <v>544</v>
      </c>
      <c r="B335" s="136"/>
    </row>
    <row r="336" spans="1:3" x14ac:dyDescent="0.2">
      <c r="A336" s="675" t="s">
        <v>24</v>
      </c>
      <c r="B336" s="135"/>
    </row>
    <row r="337" spans="1:2" x14ac:dyDescent="0.2">
      <c r="A337" s="140" t="s">
        <v>535</v>
      </c>
      <c r="B337" s="138" t="s">
        <v>575</v>
      </c>
    </row>
    <row r="338" spans="1:2" x14ac:dyDescent="0.2">
      <c r="A338" s="140" t="s">
        <v>537</v>
      </c>
      <c r="B338" s="134"/>
    </row>
    <row r="339" spans="1:2" ht="30.15" x14ac:dyDescent="0.2">
      <c r="A339" s="140" t="s">
        <v>539</v>
      </c>
      <c r="B339" s="137" t="s">
        <v>560</v>
      </c>
    </row>
    <row r="340" spans="1:2" x14ac:dyDescent="0.2">
      <c r="A340" s="140" t="s">
        <v>540</v>
      </c>
      <c r="B340" s="137" t="s">
        <v>604</v>
      </c>
    </row>
    <row r="341" spans="1:2" x14ac:dyDescent="0.2">
      <c r="A341" s="140" t="s">
        <v>542</v>
      </c>
      <c r="B341" s="134"/>
    </row>
    <row r="342" spans="1:2" x14ac:dyDescent="0.2">
      <c r="A342" s="141" t="s">
        <v>544</v>
      </c>
      <c r="B342" s="136" t="s">
        <v>547</v>
      </c>
    </row>
    <row r="343" spans="1:2" x14ac:dyDescent="0.2">
      <c r="A343" s="665" t="s">
        <v>8</v>
      </c>
      <c r="B343" s="135"/>
    </row>
    <row r="344" spans="1:2" x14ac:dyDescent="0.2">
      <c r="A344" s="130" t="s">
        <v>535</v>
      </c>
      <c r="B344" s="134" t="s">
        <v>58</v>
      </c>
    </row>
    <row r="345" spans="1:2" x14ac:dyDescent="0.2">
      <c r="A345" s="130" t="s">
        <v>537</v>
      </c>
      <c r="B345" s="134"/>
    </row>
    <row r="346" spans="1:2" x14ac:dyDescent="0.2">
      <c r="A346" s="130" t="s">
        <v>539</v>
      </c>
      <c r="B346" s="134"/>
    </row>
    <row r="347" spans="1:2" x14ac:dyDescent="0.2">
      <c r="A347" s="130" t="s">
        <v>540</v>
      </c>
      <c r="B347" s="134"/>
    </row>
    <row r="348" spans="1:2" x14ac:dyDescent="0.2">
      <c r="A348" s="130" t="s">
        <v>542</v>
      </c>
      <c r="B348" s="134"/>
    </row>
    <row r="349" spans="1:2" x14ac:dyDescent="0.2">
      <c r="A349" s="130" t="s">
        <v>544</v>
      </c>
      <c r="B349" s="134"/>
    </row>
    <row r="350" spans="1:2" x14ac:dyDescent="0.2">
      <c r="A350" s="675" t="s">
        <v>25</v>
      </c>
      <c r="B350" s="135"/>
    </row>
    <row r="351" spans="1:2" x14ac:dyDescent="0.25">
      <c r="A351" s="140" t="s">
        <v>535</v>
      </c>
      <c r="B351" s="682" t="s">
        <v>575</v>
      </c>
    </row>
    <row r="352" spans="1:2" x14ac:dyDescent="0.2">
      <c r="A352" s="140" t="s">
        <v>537</v>
      </c>
      <c r="B352" s="134"/>
    </row>
    <row r="353" spans="1:2" x14ac:dyDescent="0.25">
      <c r="A353" s="140" t="s">
        <v>539</v>
      </c>
      <c r="B353" s="682" t="s">
        <v>561</v>
      </c>
    </row>
    <row r="354" spans="1:2" x14ac:dyDescent="0.2">
      <c r="A354" s="140" t="s">
        <v>540</v>
      </c>
      <c r="B354" s="134"/>
    </row>
    <row r="355" spans="1:2" x14ac:dyDescent="0.2">
      <c r="A355" s="140" t="s">
        <v>542</v>
      </c>
      <c r="B355" s="134"/>
    </row>
    <row r="356" spans="1:2" x14ac:dyDescent="0.2">
      <c r="A356" s="141" t="s">
        <v>819</v>
      </c>
      <c r="B356" s="136"/>
    </row>
    <row r="357" spans="1:2" x14ac:dyDescent="0.2">
      <c r="A357" s="665" t="s">
        <v>0</v>
      </c>
      <c r="B357" s="134"/>
    </row>
    <row r="358" spans="1:2" x14ac:dyDescent="0.2">
      <c r="A358" s="130" t="s">
        <v>535</v>
      </c>
      <c r="B358" s="158" t="s">
        <v>51</v>
      </c>
    </row>
    <row r="359" spans="1:2" x14ac:dyDescent="0.2">
      <c r="A359" s="130" t="s">
        <v>537</v>
      </c>
      <c r="B359" s="678" t="s">
        <v>705</v>
      </c>
    </row>
    <row r="360" spans="1:2" ht="75.3" x14ac:dyDescent="0.2">
      <c r="A360" s="130" t="s">
        <v>539</v>
      </c>
      <c r="B360" s="679" t="s">
        <v>827</v>
      </c>
    </row>
    <row r="361" spans="1:2" x14ac:dyDescent="0.2">
      <c r="A361" s="130" t="s">
        <v>540</v>
      </c>
      <c r="B361" s="134" t="s">
        <v>604</v>
      </c>
    </row>
    <row r="362" spans="1:2" ht="30.15" x14ac:dyDescent="0.2">
      <c r="A362" s="130" t="s">
        <v>542</v>
      </c>
      <c r="B362" s="137" t="s">
        <v>828</v>
      </c>
    </row>
    <row r="363" spans="1:2" x14ac:dyDescent="0.2">
      <c r="A363" s="130" t="s">
        <v>36</v>
      </c>
      <c r="B363" s="134" t="s">
        <v>562</v>
      </c>
    </row>
    <row r="364" spans="1:2" ht="19" customHeight="1" x14ac:dyDescent="0.2">
      <c r="A364" s="666" t="s">
        <v>7</v>
      </c>
      <c r="B364" s="149"/>
    </row>
    <row r="365" spans="1:2" x14ac:dyDescent="0.2">
      <c r="A365" s="130" t="s">
        <v>535</v>
      </c>
      <c r="B365" s="147" t="s">
        <v>575</v>
      </c>
    </row>
    <row r="366" spans="1:2" x14ac:dyDescent="0.2">
      <c r="A366" s="130" t="s">
        <v>537</v>
      </c>
      <c r="B366" s="137"/>
    </row>
    <row r="367" spans="1:2" ht="60.25" x14ac:dyDescent="0.2">
      <c r="A367" s="130" t="s">
        <v>539</v>
      </c>
      <c r="B367" s="150" t="s">
        <v>563</v>
      </c>
    </row>
    <row r="368" spans="1:2" x14ac:dyDescent="0.2">
      <c r="A368" s="130" t="s">
        <v>540</v>
      </c>
      <c r="B368" s="137" t="s">
        <v>548</v>
      </c>
    </row>
    <row r="369" spans="1:2" x14ac:dyDescent="0.2">
      <c r="A369" s="130" t="s">
        <v>542</v>
      </c>
      <c r="B369" s="137"/>
    </row>
    <row r="370" spans="1:2" x14ac:dyDescent="0.2">
      <c r="A370" s="130" t="s">
        <v>36</v>
      </c>
      <c r="B370" s="134" t="s">
        <v>562</v>
      </c>
    </row>
    <row r="371" spans="1:2" x14ac:dyDescent="0.2">
      <c r="A371" s="673" t="s">
        <v>26</v>
      </c>
      <c r="B371" s="149"/>
    </row>
    <row r="372" spans="1:2" x14ac:dyDescent="0.2">
      <c r="A372" s="130" t="s">
        <v>37</v>
      </c>
      <c r="B372" s="147" t="s">
        <v>575</v>
      </c>
    </row>
    <row r="373" spans="1:2" x14ac:dyDescent="0.2">
      <c r="A373" s="130" t="s">
        <v>81</v>
      </c>
      <c r="B373" s="137"/>
    </row>
    <row r="374" spans="1:2" ht="75.3" x14ac:dyDescent="0.2">
      <c r="A374" s="130" t="s">
        <v>539</v>
      </c>
      <c r="B374" s="148" t="s">
        <v>564</v>
      </c>
    </row>
    <row r="375" spans="1:2" x14ac:dyDescent="0.2">
      <c r="A375" s="130" t="s">
        <v>540</v>
      </c>
      <c r="B375" s="134" t="s">
        <v>604</v>
      </c>
    </row>
    <row r="376" spans="1:2" ht="30.15" x14ac:dyDescent="0.2">
      <c r="A376" s="130" t="s">
        <v>542</v>
      </c>
      <c r="B376" s="148" t="s">
        <v>565</v>
      </c>
    </row>
    <row r="377" spans="1:2" x14ac:dyDescent="0.2">
      <c r="A377" s="132" t="s">
        <v>36</v>
      </c>
      <c r="B377" s="157" t="s">
        <v>547</v>
      </c>
    </row>
    <row r="378" spans="1:2" x14ac:dyDescent="0.2">
      <c r="A378" s="665" t="s">
        <v>27</v>
      </c>
      <c r="B378" s="149"/>
    </row>
    <row r="379" spans="1:2" x14ac:dyDescent="0.2">
      <c r="A379" s="130" t="s">
        <v>37</v>
      </c>
      <c r="B379" s="147" t="s">
        <v>575</v>
      </c>
    </row>
    <row r="380" spans="1:2" x14ac:dyDescent="0.2">
      <c r="A380" s="130" t="s">
        <v>537</v>
      </c>
      <c r="B380" s="137"/>
    </row>
    <row r="381" spans="1:2" ht="60.25" x14ac:dyDescent="0.2">
      <c r="A381" s="130" t="s">
        <v>539</v>
      </c>
      <c r="B381" s="148" t="s">
        <v>566</v>
      </c>
    </row>
    <row r="382" spans="1:2" x14ac:dyDescent="0.2">
      <c r="A382" s="130" t="s">
        <v>540</v>
      </c>
      <c r="B382" s="137" t="s">
        <v>604</v>
      </c>
    </row>
    <row r="383" spans="1:2" x14ac:dyDescent="0.2">
      <c r="A383" s="130" t="s">
        <v>542</v>
      </c>
      <c r="B383" s="137"/>
    </row>
    <row r="384" spans="1:2" x14ac:dyDescent="0.2">
      <c r="A384" s="132" t="s">
        <v>36</v>
      </c>
      <c r="B384" s="137" t="s">
        <v>547</v>
      </c>
    </row>
    <row r="385" spans="1:2" x14ac:dyDescent="0.2">
      <c r="A385" s="665" t="s">
        <v>38</v>
      </c>
      <c r="B385" s="149"/>
    </row>
    <row r="386" spans="1:2" x14ac:dyDescent="0.2">
      <c r="A386" s="130" t="s">
        <v>37</v>
      </c>
      <c r="B386" s="147" t="s">
        <v>51</v>
      </c>
    </row>
    <row r="387" spans="1:2" x14ac:dyDescent="0.2">
      <c r="A387" s="130" t="s">
        <v>81</v>
      </c>
      <c r="B387" s="148"/>
    </row>
    <row r="388" spans="1:2" ht="165.6" x14ac:dyDescent="0.2">
      <c r="A388" s="130" t="s">
        <v>539</v>
      </c>
      <c r="B388" s="148" t="s">
        <v>567</v>
      </c>
    </row>
    <row r="389" spans="1:2" x14ac:dyDescent="0.2">
      <c r="A389" s="130" t="s">
        <v>540</v>
      </c>
      <c r="B389" s="134" t="s">
        <v>568</v>
      </c>
    </row>
    <row r="390" spans="1:2" ht="45.2" x14ac:dyDescent="0.2">
      <c r="A390" s="130" t="s">
        <v>542</v>
      </c>
      <c r="B390" s="148" t="s">
        <v>569</v>
      </c>
    </row>
    <row r="391" spans="1:2" x14ac:dyDescent="0.2">
      <c r="A391" s="132" t="s">
        <v>36</v>
      </c>
      <c r="B391" s="134" t="s">
        <v>547</v>
      </c>
    </row>
    <row r="392" spans="1:2" x14ac:dyDescent="0.2">
      <c r="A392" s="665" t="s">
        <v>29</v>
      </c>
      <c r="B392" s="135"/>
    </row>
    <row r="393" spans="1:2" x14ac:dyDescent="0.2">
      <c r="A393" s="130" t="s">
        <v>37</v>
      </c>
      <c r="B393" s="134" t="s">
        <v>58</v>
      </c>
    </row>
    <row r="394" spans="1:2" x14ac:dyDescent="0.2">
      <c r="A394" s="130" t="s">
        <v>537</v>
      </c>
      <c r="B394" s="134"/>
    </row>
    <row r="395" spans="1:2" x14ac:dyDescent="0.2">
      <c r="A395" s="130" t="s">
        <v>539</v>
      </c>
      <c r="B395" s="134"/>
    </row>
    <row r="396" spans="1:2" x14ac:dyDescent="0.2">
      <c r="A396" s="130" t="s">
        <v>540</v>
      </c>
      <c r="B396" s="134"/>
    </row>
    <row r="397" spans="1:2" x14ac:dyDescent="0.2">
      <c r="A397" s="130" t="s">
        <v>542</v>
      </c>
      <c r="B397" s="134"/>
    </row>
    <row r="398" spans="1:2" x14ac:dyDescent="0.2">
      <c r="A398" s="132" t="s">
        <v>36</v>
      </c>
      <c r="B398" s="134"/>
    </row>
    <row r="399" spans="1:2" x14ac:dyDescent="0.2">
      <c r="A399" s="665" t="s">
        <v>30</v>
      </c>
      <c r="B399" s="135"/>
    </row>
    <row r="400" spans="1:2" x14ac:dyDescent="0.2">
      <c r="A400" s="130" t="s">
        <v>37</v>
      </c>
      <c r="B400" s="134" t="s">
        <v>58</v>
      </c>
    </row>
    <row r="401" spans="1:2" x14ac:dyDescent="0.2">
      <c r="A401" s="130" t="s">
        <v>537</v>
      </c>
      <c r="B401" s="134"/>
    </row>
    <row r="402" spans="1:2" x14ac:dyDescent="0.2">
      <c r="A402" s="130" t="s">
        <v>539</v>
      </c>
      <c r="B402" s="134"/>
    </row>
    <row r="403" spans="1:2" x14ac:dyDescent="0.2">
      <c r="A403" s="130" t="s">
        <v>540</v>
      </c>
      <c r="B403" s="134"/>
    </row>
    <row r="404" spans="1:2" x14ac:dyDescent="0.2">
      <c r="A404" s="130" t="s">
        <v>542</v>
      </c>
      <c r="B404" s="134"/>
    </row>
    <row r="405" spans="1:2" x14ac:dyDescent="0.2">
      <c r="A405" s="132" t="s">
        <v>36</v>
      </c>
      <c r="B405" s="136"/>
    </row>
    <row r="406" spans="1:2" x14ac:dyDescent="0.2">
      <c r="A406" s="665" t="s">
        <v>31</v>
      </c>
      <c r="B406" s="135"/>
    </row>
    <row r="407" spans="1:2" x14ac:dyDescent="0.2">
      <c r="A407" s="130" t="s">
        <v>37</v>
      </c>
      <c r="B407" s="138" t="s">
        <v>51</v>
      </c>
    </row>
    <row r="408" spans="1:2" x14ac:dyDescent="0.2">
      <c r="A408" s="130" t="s">
        <v>537</v>
      </c>
      <c r="B408" s="134"/>
    </row>
    <row r="409" spans="1:2" ht="165.6" x14ac:dyDescent="0.2">
      <c r="A409" s="130" t="s">
        <v>539</v>
      </c>
      <c r="B409" s="148" t="s">
        <v>570</v>
      </c>
    </row>
    <row r="410" spans="1:2" x14ac:dyDescent="0.2">
      <c r="A410" s="130" t="s">
        <v>540</v>
      </c>
      <c r="B410" s="134" t="s">
        <v>568</v>
      </c>
    </row>
    <row r="411" spans="1:2" x14ac:dyDescent="0.2">
      <c r="A411" s="130" t="s">
        <v>542</v>
      </c>
      <c r="B411" s="134"/>
    </row>
    <row r="412" spans="1:2" x14ac:dyDescent="0.2">
      <c r="A412" s="132" t="s">
        <v>36</v>
      </c>
      <c r="B412" s="136" t="s">
        <v>547</v>
      </c>
    </row>
    <row r="413" spans="1:2" x14ac:dyDescent="0.2">
      <c r="A413" s="665" t="s">
        <v>32</v>
      </c>
      <c r="B413" s="149"/>
    </row>
    <row r="414" spans="1:2" x14ac:dyDescent="0.2">
      <c r="A414" s="130" t="s">
        <v>535</v>
      </c>
      <c r="B414" s="158" t="s">
        <v>575</v>
      </c>
    </row>
    <row r="415" spans="1:2" x14ac:dyDescent="0.2">
      <c r="A415" s="130" t="s">
        <v>537</v>
      </c>
      <c r="B415" s="137"/>
    </row>
    <row r="416" spans="1:2" x14ac:dyDescent="0.2">
      <c r="A416" s="130" t="s">
        <v>539</v>
      </c>
      <c r="B416" s="137" t="s">
        <v>820</v>
      </c>
    </row>
    <row r="417" spans="1:2" x14ac:dyDescent="0.2">
      <c r="A417" s="130" t="s">
        <v>540</v>
      </c>
      <c r="B417" s="137"/>
    </row>
    <row r="418" spans="1:2" x14ac:dyDescent="0.2">
      <c r="A418" s="130" t="s">
        <v>542</v>
      </c>
      <c r="B418" s="137"/>
    </row>
    <row r="419" spans="1:2" ht="15.75" thickBot="1" x14ac:dyDescent="0.25">
      <c r="A419" s="142" t="s">
        <v>544</v>
      </c>
      <c r="B419" s="683"/>
    </row>
  </sheetData>
  <pageMargins left="0.75" right="0.75" top="1" bottom="1" header="0.5" footer="0.5"/>
  <pageSetup paperSize="9" scale="1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zoomScaleNormal="100" workbookViewId="0">
      <selection activeCell="B15" sqref="B15:B419"/>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43</v>
      </c>
      <c r="F1" s="15"/>
    </row>
    <row r="2" spans="1:6" s="38" customFormat="1" x14ac:dyDescent="0.25">
      <c r="A2" s="18" t="s">
        <v>170</v>
      </c>
    </row>
    <row r="3" spans="1:6" s="38" customFormat="1" ht="17.7" x14ac:dyDescent="0.3">
      <c r="A3" s="39"/>
      <c r="B3" s="18"/>
    </row>
    <row r="4" spans="1:6" s="38" customFormat="1" ht="30.15" x14ac:dyDescent="0.25">
      <c r="A4" s="20" t="s">
        <v>648</v>
      </c>
      <c r="B4" s="18" t="s">
        <v>345</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78" t="s">
        <v>58</v>
      </c>
    </row>
    <row r="16" spans="1:6" s="38" customFormat="1" x14ac:dyDescent="0.25">
      <c r="A16" s="22" t="s">
        <v>173</v>
      </c>
      <c r="B16" s="578"/>
    </row>
    <row r="17" spans="1:11" s="38" customFormat="1" x14ac:dyDescent="0.25">
      <c r="A17" s="22" t="s">
        <v>175</v>
      </c>
      <c r="B17" s="578"/>
    </row>
    <row r="18" spans="1:11" s="38" customFormat="1" x14ac:dyDescent="0.25">
      <c r="A18" s="22" t="s">
        <v>177</v>
      </c>
      <c r="B18" s="578"/>
    </row>
    <row r="19" spans="1:11" s="38" customFormat="1" x14ac:dyDescent="0.25">
      <c r="A19" s="22" t="s">
        <v>178</v>
      </c>
      <c r="B19" s="578"/>
    </row>
    <row r="20" spans="1:11" s="38" customFormat="1" x14ac:dyDescent="0.25">
      <c r="A20" s="22" t="s">
        <v>180</v>
      </c>
      <c r="B20" s="578"/>
    </row>
    <row r="21" spans="1:11" s="38" customFormat="1" x14ac:dyDescent="0.25">
      <c r="A21" s="22" t="s">
        <v>182</v>
      </c>
      <c r="B21" s="578"/>
    </row>
    <row r="22" spans="1:11" s="38" customFormat="1" x14ac:dyDescent="0.25">
      <c r="A22" s="75" t="s">
        <v>35</v>
      </c>
      <c r="B22" s="17"/>
      <c r="D22" s="76"/>
      <c r="E22" s="76"/>
      <c r="F22" s="76"/>
      <c r="G22" s="76"/>
      <c r="H22" s="76"/>
      <c r="I22" s="76"/>
      <c r="J22" s="76"/>
      <c r="K22" s="76"/>
    </row>
    <row r="23" spans="1:11" s="38" customFormat="1" x14ac:dyDescent="0.25">
      <c r="A23" s="22" t="s">
        <v>173</v>
      </c>
      <c r="B23" s="596" t="s">
        <v>58</v>
      </c>
      <c r="D23" s="76"/>
      <c r="E23" s="76"/>
      <c r="F23" s="76"/>
      <c r="G23" s="76"/>
      <c r="H23" s="77"/>
      <c r="I23" s="76"/>
      <c r="J23" s="79" t="e">
        <f>-#REF!*100/1000</f>
        <v>#REF!</v>
      </c>
      <c r="K23" s="79" t="e">
        <f>-#REF!*100/1000</f>
        <v>#REF!</v>
      </c>
    </row>
    <row r="24" spans="1:11" s="38" customFormat="1" x14ac:dyDescent="0.25">
      <c r="A24" s="22" t="s">
        <v>175</v>
      </c>
      <c r="B24" s="578"/>
      <c r="D24" s="76"/>
      <c r="E24" s="76"/>
      <c r="F24" s="44"/>
      <c r="G24" s="76"/>
      <c r="H24" s="76"/>
      <c r="I24" s="78"/>
      <c r="J24" s="76"/>
      <c r="K24" s="76"/>
    </row>
    <row r="25" spans="1:11" s="38" customFormat="1" x14ac:dyDescent="0.25">
      <c r="A25" s="22" t="s">
        <v>177</v>
      </c>
      <c r="B25" s="578"/>
      <c r="D25" s="77"/>
      <c r="E25" s="77"/>
      <c r="F25" s="77"/>
      <c r="G25" s="76"/>
      <c r="H25" s="76"/>
      <c r="I25" s="76"/>
      <c r="J25" s="76"/>
      <c r="K25" s="76"/>
    </row>
    <row r="26" spans="1:11" s="38" customFormat="1" ht="14.25" customHeight="1" x14ac:dyDescent="0.25">
      <c r="A26" s="22" t="s">
        <v>178</v>
      </c>
      <c r="B26" s="578"/>
      <c r="D26" s="79"/>
      <c r="E26" s="79"/>
      <c r="F26" s="78"/>
      <c r="G26" s="78"/>
      <c r="H26" s="78"/>
      <c r="I26" s="76"/>
      <c r="J26" s="76"/>
      <c r="K26" s="76"/>
    </row>
    <row r="27" spans="1:11" s="38" customFormat="1" x14ac:dyDescent="0.25">
      <c r="A27" s="22" t="s">
        <v>180</v>
      </c>
      <c r="B27" s="578"/>
      <c r="D27" s="76"/>
      <c r="E27" s="76"/>
      <c r="F27" s="80"/>
      <c r="G27" s="78"/>
      <c r="H27" s="76"/>
      <c r="I27" s="76"/>
      <c r="J27" s="76"/>
      <c r="K27" s="76"/>
    </row>
    <row r="28" spans="1:11" s="38" customFormat="1" x14ac:dyDescent="0.25">
      <c r="A28" s="23" t="s">
        <v>182</v>
      </c>
      <c r="B28" s="16"/>
      <c r="D28" s="76"/>
      <c r="E28" s="76"/>
      <c r="F28" s="76"/>
      <c r="G28" s="76"/>
      <c r="H28" s="76"/>
      <c r="I28" s="76"/>
      <c r="J28" s="76"/>
      <c r="K28" s="76"/>
    </row>
    <row r="29" spans="1:11" s="38" customFormat="1" x14ac:dyDescent="0.25">
      <c r="A29" s="74" t="s">
        <v>14</v>
      </c>
      <c r="B29" s="578"/>
      <c r="D29" s="76"/>
      <c r="E29" s="76"/>
      <c r="F29" s="77"/>
      <c r="G29" s="77"/>
      <c r="H29" s="76"/>
      <c r="I29" s="76"/>
      <c r="J29" s="76"/>
      <c r="K29" s="76"/>
    </row>
    <row r="30" spans="1:11" s="38" customFormat="1" x14ac:dyDescent="0.25">
      <c r="A30" s="22" t="s">
        <v>173</v>
      </c>
      <c r="B30" s="596" t="s">
        <v>51</v>
      </c>
      <c r="D30" s="76"/>
      <c r="E30" s="76"/>
      <c r="F30" s="76"/>
      <c r="G30" s="76"/>
      <c r="H30" s="76"/>
      <c r="I30" s="76"/>
      <c r="J30" s="76"/>
      <c r="K30" s="76"/>
    </row>
    <row r="31" spans="1:11" s="38" customFormat="1" x14ac:dyDescent="0.25">
      <c r="A31" s="22" t="s">
        <v>175</v>
      </c>
      <c r="B31" s="578" t="s">
        <v>702</v>
      </c>
      <c r="D31" s="76"/>
      <c r="E31" s="76"/>
      <c r="F31" s="76"/>
      <c r="G31" s="76"/>
      <c r="H31" s="76"/>
      <c r="I31" s="76"/>
      <c r="J31" s="76"/>
      <c r="K31" s="76"/>
    </row>
    <row r="32" spans="1:11" s="38" customFormat="1" x14ac:dyDescent="0.25">
      <c r="A32" s="22" t="s">
        <v>177</v>
      </c>
      <c r="B32" s="578"/>
      <c r="D32" s="76"/>
      <c r="E32" s="76"/>
      <c r="F32" s="76"/>
      <c r="G32" s="76"/>
      <c r="H32" s="76"/>
      <c r="I32" s="76"/>
      <c r="J32" s="76"/>
      <c r="K32" s="76"/>
    </row>
    <row r="33" spans="1:11" s="38" customFormat="1" x14ac:dyDescent="0.25">
      <c r="A33" s="22" t="s">
        <v>178</v>
      </c>
      <c r="B33" s="578"/>
      <c r="D33" s="76"/>
      <c r="E33" s="76"/>
      <c r="F33" s="76"/>
      <c r="G33" s="76"/>
      <c r="H33" s="76"/>
      <c r="I33" s="76"/>
      <c r="J33" s="76"/>
      <c r="K33" s="76"/>
    </row>
    <row r="34" spans="1:11" s="38" customFormat="1" x14ac:dyDescent="0.25">
      <c r="A34" s="22" t="s">
        <v>180</v>
      </c>
      <c r="B34" s="578"/>
      <c r="D34" s="76"/>
      <c r="E34" s="76"/>
      <c r="F34" s="76"/>
      <c r="G34" s="76"/>
      <c r="H34" s="76"/>
      <c r="I34" s="76"/>
      <c r="J34" s="76"/>
      <c r="K34" s="76"/>
    </row>
    <row r="35" spans="1:11" s="38" customFormat="1" x14ac:dyDescent="0.25">
      <c r="A35" s="22" t="s">
        <v>182</v>
      </c>
      <c r="B35" s="16"/>
      <c r="D35" s="76"/>
      <c r="E35" s="76"/>
      <c r="F35" s="76"/>
      <c r="G35" s="76"/>
      <c r="H35" s="81"/>
      <c r="I35" s="76"/>
      <c r="J35" s="76"/>
      <c r="K35" s="76"/>
    </row>
    <row r="36" spans="1:11" s="38" customFormat="1" x14ac:dyDescent="0.25">
      <c r="A36" s="75" t="s">
        <v>15</v>
      </c>
      <c r="B36" s="17"/>
      <c r="D36" s="76"/>
      <c r="E36" s="76"/>
      <c r="F36" s="76"/>
      <c r="G36" s="76"/>
      <c r="H36" s="76"/>
      <c r="I36" s="76"/>
      <c r="J36" s="76"/>
      <c r="K36" s="76"/>
    </row>
    <row r="37" spans="1:11" s="38" customFormat="1" x14ac:dyDescent="0.25">
      <c r="A37" s="22" t="s">
        <v>173</v>
      </c>
      <c r="B37" s="578" t="s">
        <v>58</v>
      </c>
      <c r="D37" s="76"/>
      <c r="E37" s="76"/>
      <c r="F37" s="76"/>
      <c r="G37" s="82"/>
      <c r="H37" s="76"/>
      <c r="I37" s="76"/>
      <c r="J37" s="76"/>
      <c r="K37" s="76"/>
    </row>
    <row r="38" spans="1:11" s="38" customFormat="1" x14ac:dyDescent="0.25">
      <c r="A38" s="22" t="s">
        <v>175</v>
      </c>
      <c r="B38" s="578"/>
      <c r="D38" s="76"/>
      <c r="E38" s="76"/>
      <c r="F38" s="76"/>
      <c r="G38" s="82"/>
      <c r="H38" s="76"/>
      <c r="I38" s="76"/>
      <c r="J38" s="76"/>
      <c r="K38" s="76"/>
    </row>
    <row r="39" spans="1:11" s="38" customFormat="1" x14ac:dyDescent="0.25">
      <c r="A39" s="22" t="s">
        <v>177</v>
      </c>
      <c r="B39" s="578"/>
      <c r="D39" s="76"/>
      <c r="E39" s="76"/>
      <c r="F39" s="77"/>
      <c r="G39" s="77"/>
      <c r="H39" s="76"/>
      <c r="I39" s="76"/>
      <c r="J39" s="76"/>
      <c r="K39" s="76"/>
    </row>
    <row r="40" spans="1:11" s="38" customFormat="1" x14ac:dyDescent="0.25">
      <c r="A40" s="22" t="s">
        <v>178</v>
      </c>
      <c r="B40" s="578"/>
      <c r="D40" s="76"/>
      <c r="E40" s="76"/>
      <c r="F40" s="82"/>
      <c r="G40" s="82"/>
      <c r="H40" s="82"/>
      <c r="I40" s="82"/>
      <c r="J40" s="82"/>
      <c r="K40" s="76"/>
    </row>
    <row r="41" spans="1:11" s="38" customFormat="1" x14ac:dyDescent="0.25">
      <c r="A41" s="22" t="s">
        <v>180</v>
      </c>
      <c r="B41" s="578"/>
      <c r="D41" s="76"/>
      <c r="E41" s="76"/>
      <c r="F41" s="82"/>
      <c r="G41" s="82"/>
      <c r="H41" s="82"/>
      <c r="I41" s="82"/>
      <c r="J41" s="82"/>
      <c r="K41" s="76"/>
    </row>
    <row r="42" spans="1:11" s="38" customFormat="1" x14ac:dyDescent="0.25">
      <c r="A42" s="23" t="s">
        <v>182</v>
      </c>
      <c r="B42" s="16"/>
      <c r="D42" s="76"/>
      <c r="E42" s="76"/>
      <c r="F42" s="82"/>
      <c r="G42" s="82"/>
      <c r="H42" s="82"/>
      <c r="I42" s="82"/>
      <c r="J42" s="82"/>
      <c r="K42" s="76"/>
    </row>
    <row r="43" spans="1:11" s="38" customFormat="1" x14ac:dyDescent="0.25">
      <c r="A43" s="74" t="s">
        <v>11</v>
      </c>
      <c r="B43" s="578"/>
      <c r="D43" s="76"/>
      <c r="E43" s="76"/>
      <c r="F43" s="82"/>
      <c r="G43" s="82"/>
      <c r="H43" s="82"/>
      <c r="I43" s="82"/>
      <c r="J43" s="82"/>
      <c r="K43" s="76"/>
    </row>
    <row r="44" spans="1:11" s="38" customFormat="1" x14ac:dyDescent="0.25">
      <c r="A44" s="22" t="s">
        <v>173</v>
      </c>
      <c r="B44" s="578" t="s">
        <v>58</v>
      </c>
      <c r="D44" s="76"/>
      <c r="E44" s="76"/>
      <c r="F44" s="76"/>
      <c r="G44" s="76"/>
      <c r="H44" s="76"/>
      <c r="I44" s="76"/>
      <c r="J44" s="76"/>
      <c r="K44" s="76"/>
    </row>
    <row r="45" spans="1:11" s="38" customFormat="1" x14ac:dyDescent="0.25">
      <c r="A45" s="22" t="s">
        <v>175</v>
      </c>
      <c r="B45" s="578"/>
      <c r="D45" s="76"/>
      <c r="E45" s="76"/>
      <c r="F45" s="76"/>
      <c r="G45" s="76"/>
      <c r="H45" s="76"/>
      <c r="I45" s="76"/>
      <c r="J45" s="76"/>
      <c r="K45" s="76"/>
    </row>
    <row r="46" spans="1:11" s="38" customFormat="1" x14ac:dyDescent="0.25">
      <c r="A46" s="22" t="s">
        <v>177</v>
      </c>
      <c r="B46" s="578"/>
      <c r="D46" s="76"/>
      <c r="E46" s="76"/>
      <c r="F46" s="76"/>
      <c r="G46" s="76"/>
      <c r="H46" s="76"/>
      <c r="I46" s="76"/>
      <c r="J46" s="76"/>
      <c r="K46" s="76"/>
    </row>
    <row r="47" spans="1:11" s="38" customFormat="1" x14ac:dyDescent="0.25">
      <c r="A47" s="22" t="s">
        <v>178</v>
      </c>
      <c r="B47" s="578"/>
      <c r="D47" s="76"/>
      <c r="E47" s="76"/>
      <c r="F47" s="76"/>
      <c r="G47" s="76"/>
      <c r="H47" s="76"/>
      <c r="I47" s="76"/>
      <c r="J47" s="76"/>
      <c r="K47" s="76"/>
    </row>
    <row r="48" spans="1:11" s="38" customFormat="1" x14ac:dyDescent="0.25">
      <c r="A48" s="22" t="s">
        <v>180</v>
      </c>
      <c r="B48" s="578"/>
      <c r="D48" s="76"/>
      <c r="E48" s="76"/>
      <c r="F48" s="76"/>
      <c r="G48" s="76"/>
      <c r="H48" s="76"/>
      <c r="I48" s="76"/>
      <c r="J48" s="76"/>
      <c r="K48" s="76"/>
    </row>
    <row r="49" spans="1:11" s="38" customFormat="1" x14ac:dyDescent="0.25">
      <c r="A49" s="22" t="s">
        <v>182</v>
      </c>
      <c r="B49" s="578"/>
      <c r="D49" s="76"/>
      <c r="E49" s="76"/>
      <c r="F49" s="76"/>
      <c r="G49" s="76"/>
      <c r="H49" s="76"/>
      <c r="I49" s="76"/>
      <c r="J49" s="76"/>
      <c r="K49" s="76"/>
    </row>
    <row r="50" spans="1:11" s="38" customFormat="1" x14ac:dyDescent="0.25">
      <c r="A50" s="75" t="s">
        <v>6</v>
      </c>
      <c r="B50" s="17"/>
      <c r="D50" s="76"/>
      <c r="E50" s="76"/>
      <c r="F50" s="76"/>
      <c r="G50" s="76"/>
      <c r="H50" s="76"/>
      <c r="I50" s="76"/>
      <c r="J50" s="76"/>
      <c r="K50" s="76"/>
    </row>
    <row r="51" spans="1:11" s="38" customFormat="1" x14ac:dyDescent="0.25">
      <c r="A51" s="22" t="s">
        <v>173</v>
      </c>
      <c r="B51" s="578" t="s">
        <v>58</v>
      </c>
      <c r="D51" s="76"/>
      <c r="E51" s="76"/>
      <c r="F51" s="76"/>
      <c r="G51" s="76"/>
      <c r="H51" s="76"/>
      <c r="I51" s="76"/>
      <c r="J51" s="76"/>
      <c r="K51" s="76"/>
    </row>
    <row r="52" spans="1:11" s="38" customFormat="1" x14ac:dyDescent="0.25">
      <c r="A52" s="22" t="s">
        <v>175</v>
      </c>
      <c r="B52" s="578"/>
      <c r="D52" s="76"/>
      <c r="E52" s="76"/>
      <c r="F52" s="76"/>
      <c r="G52" s="76"/>
      <c r="H52" s="76"/>
      <c r="I52" s="76"/>
      <c r="J52" s="76"/>
      <c r="K52" s="76"/>
    </row>
    <row r="53" spans="1:11" s="38" customFormat="1" x14ac:dyDescent="0.25">
      <c r="A53" s="22" t="s">
        <v>177</v>
      </c>
      <c r="B53" s="578"/>
      <c r="D53" s="76"/>
      <c r="E53" s="76"/>
      <c r="F53" s="76"/>
      <c r="G53" s="76"/>
      <c r="H53" s="76"/>
      <c r="I53" s="76"/>
      <c r="J53" s="76"/>
      <c r="K53" s="76"/>
    </row>
    <row r="54" spans="1:11" s="38" customFormat="1" x14ac:dyDescent="0.25">
      <c r="A54" s="22" t="s">
        <v>178</v>
      </c>
      <c r="B54" s="578"/>
      <c r="D54" s="76"/>
      <c r="E54" s="76"/>
      <c r="F54" s="76"/>
      <c r="G54" s="76"/>
      <c r="H54" s="76"/>
      <c r="I54" s="76"/>
      <c r="J54" s="76"/>
      <c r="K54" s="76"/>
    </row>
    <row r="55" spans="1:11" s="38" customFormat="1" x14ac:dyDescent="0.25">
      <c r="A55" s="22" t="s">
        <v>180</v>
      </c>
      <c r="B55" s="578"/>
      <c r="D55" s="76"/>
      <c r="E55" s="76"/>
      <c r="F55" s="76"/>
      <c r="G55" s="76"/>
      <c r="H55" s="76"/>
      <c r="I55" s="76"/>
      <c r="J55" s="76"/>
      <c r="K55" s="76"/>
    </row>
    <row r="56" spans="1:11" s="38" customFormat="1" x14ac:dyDescent="0.25">
      <c r="A56" s="23" t="s">
        <v>182</v>
      </c>
      <c r="B56" s="16"/>
      <c r="D56" s="76"/>
      <c r="E56" s="76"/>
      <c r="F56" s="76"/>
      <c r="G56" s="76"/>
      <c r="H56" s="76"/>
      <c r="I56" s="76"/>
      <c r="J56" s="76"/>
      <c r="K56" s="76"/>
    </row>
    <row r="57" spans="1:11" s="38" customFormat="1" x14ac:dyDescent="0.25">
      <c r="A57" s="75" t="s">
        <v>16</v>
      </c>
      <c r="B57" s="17"/>
      <c r="D57" s="76"/>
      <c r="E57" s="76"/>
      <c r="F57" s="76"/>
      <c r="G57" s="76"/>
      <c r="H57" s="76"/>
      <c r="I57" s="76"/>
      <c r="J57" s="76"/>
      <c r="K57" s="76"/>
    </row>
    <row r="58" spans="1:11" s="38" customFormat="1" x14ac:dyDescent="0.25">
      <c r="A58" s="22" t="s">
        <v>173</v>
      </c>
      <c r="B58" s="596" t="s">
        <v>830</v>
      </c>
    </row>
    <row r="59" spans="1:11" s="38" customFormat="1" x14ac:dyDescent="0.25">
      <c r="A59" s="22" t="s">
        <v>175</v>
      </c>
      <c r="B59" s="597"/>
    </row>
    <row r="60" spans="1:11" s="38" customFormat="1" x14ac:dyDescent="0.25">
      <c r="A60" s="22" t="s">
        <v>177</v>
      </c>
      <c r="B60" s="578" t="s">
        <v>256</v>
      </c>
    </row>
    <row r="61" spans="1:11" s="38" customFormat="1" x14ac:dyDescent="0.25">
      <c r="A61" s="22" t="s">
        <v>178</v>
      </c>
      <c r="B61" s="578"/>
    </row>
    <row r="62" spans="1:11" s="38" customFormat="1" x14ac:dyDescent="0.25">
      <c r="A62" s="22" t="s">
        <v>180</v>
      </c>
      <c r="B62" s="578"/>
    </row>
    <row r="63" spans="1:11" s="38" customFormat="1" x14ac:dyDescent="0.25">
      <c r="A63" s="23" t="s">
        <v>182</v>
      </c>
      <c r="B63" s="16"/>
    </row>
    <row r="64" spans="1:11" s="38" customFormat="1" x14ac:dyDescent="0.25">
      <c r="A64" s="74" t="s">
        <v>398</v>
      </c>
      <c r="B64" s="578"/>
    </row>
    <row r="65" spans="1:2" s="38" customFormat="1" x14ac:dyDescent="0.25">
      <c r="A65" s="22" t="s">
        <v>650</v>
      </c>
      <c r="B65" s="578" t="s">
        <v>58</v>
      </c>
    </row>
    <row r="66" spans="1:2" s="38" customFormat="1" x14ac:dyDescent="0.25">
      <c r="A66" s="22" t="s">
        <v>194</v>
      </c>
      <c r="B66" s="578"/>
    </row>
    <row r="67" spans="1:2" s="38" customFormat="1" x14ac:dyDescent="0.25">
      <c r="A67" s="22" t="s">
        <v>177</v>
      </c>
      <c r="B67" s="578"/>
    </row>
    <row r="68" spans="1:2" s="38" customFormat="1" x14ac:dyDescent="0.25">
      <c r="A68" s="22" t="s">
        <v>178</v>
      </c>
      <c r="B68" s="578"/>
    </row>
    <row r="69" spans="1:2" s="38" customFormat="1" x14ac:dyDescent="0.25">
      <c r="A69" s="22" t="s">
        <v>180</v>
      </c>
      <c r="B69" s="578"/>
    </row>
    <row r="70" spans="1:2" s="38" customFormat="1" x14ac:dyDescent="0.25">
      <c r="A70" s="22" t="s">
        <v>36</v>
      </c>
      <c r="B70" s="578"/>
    </row>
    <row r="71" spans="1:2" s="38" customFormat="1" x14ac:dyDescent="0.25">
      <c r="A71" s="75" t="s">
        <v>17</v>
      </c>
      <c r="B71" s="17"/>
    </row>
    <row r="72" spans="1:2" s="38" customFormat="1" x14ac:dyDescent="0.25">
      <c r="A72" s="22" t="s">
        <v>173</v>
      </c>
      <c r="B72" s="596" t="s">
        <v>80</v>
      </c>
    </row>
    <row r="73" spans="1:2" s="38" customFormat="1" x14ac:dyDescent="0.25">
      <c r="A73" s="22" t="s">
        <v>175</v>
      </c>
      <c r="B73" s="597" t="s">
        <v>340</v>
      </c>
    </row>
    <row r="74" spans="1:2" s="38" customFormat="1" ht="60.25" x14ac:dyDescent="0.25">
      <c r="A74" s="22" t="s">
        <v>177</v>
      </c>
      <c r="B74" s="578" t="s">
        <v>720</v>
      </c>
    </row>
    <row r="75" spans="1:2" s="38" customFormat="1" x14ac:dyDescent="0.25">
      <c r="A75" s="22" t="s">
        <v>178</v>
      </c>
      <c r="B75" s="578" t="s">
        <v>719</v>
      </c>
    </row>
    <row r="76" spans="1:2" s="38" customFormat="1" x14ac:dyDescent="0.25">
      <c r="A76" s="22" t="s">
        <v>180</v>
      </c>
      <c r="B76" s="578" t="s">
        <v>718</v>
      </c>
    </row>
    <row r="77" spans="1:2" s="38" customFormat="1" x14ac:dyDescent="0.25">
      <c r="A77" s="22" t="s">
        <v>36</v>
      </c>
      <c r="B77" s="16"/>
    </row>
    <row r="78" spans="1:2" s="38" customFormat="1" x14ac:dyDescent="0.25">
      <c r="A78" s="75" t="s">
        <v>694</v>
      </c>
      <c r="B78" s="17"/>
    </row>
    <row r="79" spans="1:2" s="38" customFormat="1" x14ac:dyDescent="0.25">
      <c r="A79" s="22" t="s">
        <v>173</v>
      </c>
      <c r="B79" s="596" t="s">
        <v>52</v>
      </c>
    </row>
    <row r="80" spans="1:2" s="38" customFormat="1" x14ac:dyDescent="0.25">
      <c r="A80" s="22" t="s">
        <v>175</v>
      </c>
      <c r="B80" s="631"/>
    </row>
    <row r="81" spans="1:4" s="38" customFormat="1" ht="30.15" x14ac:dyDescent="0.25">
      <c r="A81" s="22" t="s">
        <v>177</v>
      </c>
      <c r="B81" s="578" t="s">
        <v>717</v>
      </c>
    </row>
    <row r="82" spans="1:4" s="38" customFormat="1" ht="45.2" x14ac:dyDescent="0.25">
      <c r="A82" s="22" t="s">
        <v>178</v>
      </c>
      <c r="B82" s="578" t="s">
        <v>714</v>
      </c>
    </row>
    <row r="83" spans="1:4" s="38" customFormat="1" x14ac:dyDescent="0.25">
      <c r="A83" s="22" t="s">
        <v>180</v>
      </c>
      <c r="B83" s="578"/>
    </row>
    <row r="84" spans="1:4" s="38" customFormat="1" x14ac:dyDescent="0.25">
      <c r="A84" s="22" t="s">
        <v>36</v>
      </c>
      <c r="B84" s="16"/>
    </row>
    <row r="85" spans="1:4" s="38" customFormat="1" x14ac:dyDescent="0.25">
      <c r="A85" s="75" t="s">
        <v>580</v>
      </c>
      <c r="B85" s="17"/>
    </row>
    <row r="86" spans="1:4" s="38" customFormat="1" x14ac:dyDescent="0.25">
      <c r="A86" s="22" t="s">
        <v>173</v>
      </c>
      <c r="B86" s="596"/>
    </row>
    <row r="87" spans="1:4" s="38" customFormat="1" x14ac:dyDescent="0.25">
      <c r="A87" s="22" t="s">
        <v>175</v>
      </c>
      <c r="B87" s="597"/>
    </row>
    <row r="88" spans="1:4" s="38" customFormat="1" x14ac:dyDescent="0.25">
      <c r="A88" s="22" t="s">
        <v>177</v>
      </c>
      <c r="B88" s="578"/>
    </row>
    <row r="89" spans="1:4" s="38" customFormat="1" x14ac:dyDescent="0.25">
      <c r="A89" s="22" t="s">
        <v>178</v>
      </c>
      <c r="B89" s="578"/>
    </row>
    <row r="90" spans="1:4" s="38" customFormat="1" x14ac:dyDescent="0.25">
      <c r="A90" s="22" t="s">
        <v>180</v>
      </c>
      <c r="B90" s="578"/>
    </row>
    <row r="91" spans="1:4" s="38" customFormat="1" x14ac:dyDescent="0.25">
      <c r="A91" s="22" t="s">
        <v>36</v>
      </c>
      <c r="B91" s="16"/>
    </row>
    <row r="92" spans="1:4" s="38" customFormat="1" x14ac:dyDescent="0.25">
      <c r="A92" s="85" t="s">
        <v>18</v>
      </c>
      <c r="B92" s="17"/>
    </row>
    <row r="93" spans="1:4" s="38" customFormat="1" x14ac:dyDescent="0.25">
      <c r="A93" s="22" t="s">
        <v>650</v>
      </c>
      <c r="B93" s="596" t="s">
        <v>341</v>
      </c>
    </row>
    <row r="94" spans="1:4" s="38" customFormat="1" x14ac:dyDescent="0.25">
      <c r="A94" s="22" t="s">
        <v>194</v>
      </c>
      <c r="B94" s="597" t="s">
        <v>340</v>
      </c>
    </row>
    <row r="95" spans="1:4" s="38" customFormat="1" ht="30.15" x14ac:dyDescent="0.25">
      <c r="A95" s="22" t="s">
        <v>177</v>
      </c>
      <c r="B95" s="597" t="s">
        <v>399</v>
      </c>
      <c r="D95" s="83"/>
    </row>
    <row r="96" spans="1:4" s="38" customFormat="1" x14ac:dyDescent="0.25">
      <c r="A96" s="22" t="s">
        <v>178</v>
      </c>
      <c r="B96" s="578" t="s">
        <v>721</v>
      </c>
      <c r="D96" s="40"/>
    </row>
    <row r="97" spans="1:4" s="38" customFormat="1" x14ac:dyDescent="0.25">
      <c r="A97" s="22" t="s">
        <v>180</v>
      </c>
      <c r="B97" s="578"/>
      <c r="D97" s="37"/>
    </row>
    <row r="98" spans="1:4" s="38" customFormat="1" x14ac:dyDescent="0.25">
      <c r="A98" s="23" t="s">
        <v>36</v>
      </c>
      <c r="B98" s="16"/>
      <c r="D98" s="37"/>
    </row>
    <row r="99" spans="1:4" s="38" customFormat="1" x14ac:dyDescent="0.25">
      <c r="A99" s="74" t="s">
        <v>19</v>
      </c>
      <c r="B99" s="578"/>
      <c r="D99" s="37"/>
    </row>
    <row r="100" spans="1:4" s="38" customFormat="1" x14ac:dyDescent="0.25">
      <c r="A100" s="22" t="s">
        <v>173</v>
      </c>
      <c r="B100" s="578" t="s">
        <v>58</v>
      </c>
      <c r="D100" s="37"/>
    </row>
    <row r="101" spans="1:4" s="38" customFormat="1" x14ac:dyDescent="0.25">
      <c r="A101" s="22" t="s">
        <v>175</v>
      </c>
      <c r="B101" s="578"/>
      <c r="D101" s="37"/>
    </row>
    <row r="102" spans="1:4" s="38" customFormat="1" x14ac:dyDescent="0.25">
      <c r="A102" s="22" t="s">
        <v>177</v>
      </c>
      <c r="B102" s="578"/>
      <c r="D102" s="37"/>
    </row>
    <row r="103" spans="1:4" s="38" customFormat="1" x14ac:dyDescent="0.25">
      <c r="A103" s="22" t="s">
        <v>178</v>
      </c>
      <c r="B103" s="578"/>
      <c r="D103" s="37"/>
    </row>
    <row r="104" spans="1:4" s="38" customFormat="1" x14ac:dyDescent="0.25">
      <c r="A104" s="22" t="s">
        <v>180</v>
      </c>
      <c r="B104" s="578"/>
      <c r="D104" s="37"/>
    </row>
    <row r="105" spans="1:4" s="38" customFormat="1" x14ac:dyDescent="0.25">
      <c r="A105" s="23" t="s">
        <v>36</v>
      </c>
      <c r="B105" s="16"/>
      <c r="D105" s="37"/>
    </row>
    <row r="106" spans="1:4" s="38" customFormat="1" x14ac:dyDescent="0.25">
      <c r="A106" s="74" t="s">
        <v>693</v>
      </c>
      <c r="B106" s="578"/>
    </row>
    <row r="107" spans="1:4" s="38" customFormat="1" x14ac:dyDescent="0.25">
      <c r="A107" s="22" t="s">
        <v>173</v>
      </c>
      <c r="B107" s="596" t="s">
        <v>58</v>
      </c>
    </row>
    <row r="108" spans="1:4" s="38" customFormat="1" x14ac:dyDescent="0.25">
      <c r="A108" s="22" t="s">
        <v>175</v>
      </c>
      <c r="B108" s="597"/>
    </row>
    <row r="109" spans="1:4" s="38" customFormat="1" x14ac:dyDescent="0.25">
      <c r="A109" s="22" t="s">
        <v>177</v>
      </c>
      <c r="B109" s="578"/>
    </row>
    <row r="110" spans="1:4" s="38" customFormat="1" x14ac:dyDescent="0.25">
      <c r="A110" s="22" t="s">
        <v>178</v>
      </c>
      <c r="B110" s="578"/>
    </row>
    <row r="111" spans="1:4" s="38" customFormat="1" x14ac:dyDescent="0.25">
      <c r="A111" s="22" t="s">
        <v>180</v>
      </c>
      <c r="B111" s="578"/>
    </row>
    <row r="112" spans="1:4" s="38" customFormat="1" ht="15.75" thickBot="1" x14ac:dyDescent="0.3">
      <c r="A112" s="25" t="s">
        <v>36</v>
      </c>
      <c r="B112" s="35"/>
    </row>
    <row r="113" spans="1:4" s="38" customFormat="1" ht="15.75" thickBot="1" x14ac:dyDescent="0.3">
      <c r="A113" s="26"/>
      <c r="B113" s="578"/>
      <c r="D113" s="37"/>
    </row>
    <row r="114" spans="1:4" s="38" customFormat="1" x14ac:dyDescent="0.25">
      <c r="A114" s="21" t="s">
        <v>20</v>
      </c>
      <c r="B114" s="43"/>
      <c r="D114" s="37"/>
    </row>
    <row r="115" spans="1:4" s="38" customFormat="1" x14ac:dyDescent="0.25">
      <c r="A115" s="75" t="s">
        <v>21</v>
      </c>
      <c r="B115" s="17"/>
      <c r="D115" s="37"/>
    </row>
    <row r="116" spans="1:4" s="38" customFormat="1" x14ac:dyDescent="0.25">
      <c r="A116" s="22" t="s">
        <v>173</v>
      </c>
      <c r="B116" s="578" t="s">
        <v>58</v>
      </c>
      <c r="D116" s="37"/>
    </row>
    <row r="117" spans="1:4" s="38" customFormat="1" x14ac:dyDescent="0.25">
      <c r="A117" s="22" t="s">
        <v>175</v>
      </c>
      <c r="B117" s="578"/>
      <c r="D117" s="37"/>
    </row>
    <row r="118" spans="1:4" s="38" customFormat="1" x14ac:dyDescent="0.25">
      <c r="A118" s="22" t="s">
        <v>177</v>
      </c>
      <c r="B118" s="578"/>
      <c r="D118" s="37"/>
    </row>
    <row r="119" spans="1:4" s="38" customFormat="1" x14ac:dyDescent="0.25">
      <c r="A119" s="22" t="s">
        <v>178</v>
      </c>
      <c r="B119" s="578"/>
      <c r="D119" s="37"/>
    </row>
    <row r="120" spans="1:4" s="38" customFormat="1" x14ac:dyDescent="0.25">
      <c r="A120" s="22" t="s">
        <v>180</v>
      </c>
      <c r="B120" s="578"/>
      <c r="D120" s="37"/>
    </row>
    <row r="121" spans="1:4" x14ac:dyDescent="0.25">
      <c r="A121" s="22" t="s">
        <v>182</v>
      </c>
      <c r="B121" s="578"/>
    </row>
    <row r="122" spans="1:4" x14ac:dyDescent="0.25">
      <c r="A122" s="75" t="s">
        <v>22</v>
      </c>
      <c r="B122" s="17"/>
    </row>
    <row r="123" spans="1:4" x14ac:dyDescent="0.25">
      <c r="A123" s="22" t="s">
        <v>173</v>
      </c>
      <c r="B123" s="578" t="s">
        <v>58</v>
      </c>
    </row>
    <row r="124" spans="1:4" x14ac:dyDescent="0.25">
      <c r="A124" s="22" t="s">
        <v>175</v>
      </c>
      <c r="B124" s="578"/>
    </row>
    <row r="125" spans="1:4" x14ac:dyDescent="0.25">
      <c r="A125" s="22" t="s">
        <v>177</v>
      </c>
      <c r="B125" s="578"/>
    </row>
    <row r="126" spans="1:4" x14ac:dyDescent="0.25">
      <c r="A126" s="22" t="s">
        <v>178</v>
      </c>
      <c r="B126" s="578"/>
    </row>
    <row r="127" spans="1:4" x14ac:dyDescent="0.25">
      <c r="A127" s="22" t="s">
        <v>180</v>
      </c>
      <c r="B127" s="578"/>
    </row>
    <row r="128" spans="1:4" x14ac:dyDescent="0.25">
      <c r="A128" s="23" t="s">
        <v>182</v>
      </c>
      <c r="B128" s="16"/>
    </row>
    <row r="129" spans="1:3" x14ac:dyDescent="0.25">
      <c r="A129" s="75" t="s">
        <v>23</v>
      </c>
      <c r="B129" s="17"/>
    </row>
    <row r="130" spans="1:3" x14ac:dyDescent="0.25">
      <c r="A130" s="22" t="s">
        <v>173</v>
      </c>
      <c r="B130" s="578"/>
    </row>
    <row r="131" spans="1:3" x14ac:dyDescent="0.25">
      <c r="A131" s="22" t="s">
        <v>175</v>
      </c>
      <c r="B131" s="578"/>
    </row>
    <row r="132" spans="1:3" x14ac:dyDescent="0.25">
      <c r="A132" s="22" t="s">
        <v>177</v>
      </c>
      <c r="B132" s="578" t="s">
        <v>530</v>
      </c>
    </row>
    <row r="133" spans="1:3" x14ac:dyDescent="0.25">
      <c r="A133" s="22" t="s">
        <v>178</v>
      </c>
      <c r="B133" s="578"/>
    </row>
    <row r="134" spans="1:3" x14ac:dyDescent="0.25">
      <c r="A134" s="22" t="s">
        <v>180</v>
      </c>
      <c r="B134" s="578"/>
    </row>
    <row r="135" spans="1:3" x14ac:dyDescent="0.25">
      <c r="A135" s="23" t="s">
        <v>182</v>
      </c>
      <c r="B135" s="16"/>
    </row>
    <row r="136" spans="1:3" x14ac:dyDescent="0.25">
      <c r="A136" s="74" t="s">
        <v>24</v>
      </c>
      <c r="B136" s="578"/>
    </row>
    <row r="137" spans="1:3" x14ac:dyDescent="0.25">
      <c r="A137" s="22" t="s">
        <v>173</v>
      </c>
      <c r="B137" s="596" t="s">
        <v>52</v>
      </c>
    </row>
    <row r="138" spans="1:3" x14ac:dyDescent="0.2">
      <c r="A138" s="22" t="s">
        <v>175</v>
      </c>
      <c r="B138" s="597"/>
      <c r="C138" s="686"/>
    </row>
    <row r="139" spans="1:3" x14ac:dyDescent="0.25">
      <c r="A139" s="22" t="s">
        <v>177</v>
      </c>
      <c r="B139" s="597" t="s">
        <v>347</v>
      </c>
    </row>
    <row r="140" spans="1:3" x14ac:dyDescent="0.25">
      <c r="A140" s="22" t="s">
        <v>178</v>
      </c>
      <c r="B140" s="597"/>
    </row>
    <row r="141" spans="1:3" x14ac:dyDescent="0.25">
      <c r="A141" s="22" t="s">
        <v>180</v>
      </c>
      <c r="B141" s="597"/>
    </row>
    <row r="142" spans="1:3" x14ac:dyDescent="0.25">
      <c r="A142" s="23" t="s">
        <v>182</v>
      </c>
      <c r="B142" s="486"/>
    </row>
    <row r="143" spans="1:3" x14ac:dyDescent="0.25">
      <c r="A143" s="74" t="s">
        <v>8</v>
      </c>
      <c r="B143" s="597"/>
    </row>
    <row r="144" spans="1:3" x14ac:dyDescent="0.25">
      <c r="A144" s="22" t="s">
        <v>173</v>
      </c>
      <c r="B144" s="52" t="s">
        <v>52</v>
      </c>
    </row>
    <row r="145" spans="1:3" x14ac:dyDescent="0.25">
      <c r="A145" s="22" t="s">
        <v>175</v>
      </c>
      <c r="B145" s="597"/>
    </row>
    <row r="146" spans="1:3" x14ac:dyDescent="0.25">
      <c r="A146" s="22" t="s">
        <v>177</v>
      </c>
      <c r="B146" s="597" t="s">
        <v>347</v>
      </c>
    </row>
    <row r="147" spans="1:3" x14ac:dyDescent="0.25">
      <c r="A147" s="22" t="s">
        <v>178</v>
      </c>
      <c r="B147" s="597"/>
    </row>
    <row r="148" spans="1:3" x14ac:dyDescent="0.25">
      <c r="A148" s="22" t="s">
        <v>180</v>
      </c>
      <c r="B148" s="597"/>
    </row>
    <row r="149" spans="1:3" x14ac:dyDescent="0.25">
      <c r="A149" s="23" t="s">
        <v>182</v>
      </c>
      <c r="B149" s="486"/>
    </row>
    <row r="150" spans="1:3" x14ac:dyDescent="0.25">
      <c r="A150" s="74" t="s">
        <v>25</v>
      </c>
      <c r="B150" s="597"/>
    </row>
    <row r="151" spans="1:3" x14ac:dyDescent="0.25">
      <c r="A151" s="22" t="s">
        <v>173</v>
      </c>
      <c r="B151" s="52" t="s">
        <v>52</v>
      </c>
    </row>
    <row r="152" spans="1:3" x14ac:dyDescent="0.25">
      <c r="A152" s="22" t="s">
        <v>175</v>
      </c>
      <c r="B152" s="597"/>
    </row>
    <row r="153" spans="1:3" x14ac:dyDescent="0.25">
      <c r="A153" s="22" t="s">
        <v>177</v>
      </c>
      <c r="B153" s="597" t="s">
        <v>347</v>
      </c>
    </row>
    <row r="154" spans="1:3" x14ac:dyDescent="0.25">
      <c r="A154" s="22" t="s">
        <v>178</v>
      </c>
      <c r="B154" s="578"/>
    </row>
    <row r="155" spans="1:3" x14ac:dyDescent="0.25">
      <c r="A155" s="22" t="s">
        <v>180</v>
      </c>
      <c r="B155" s="578"/>
    </row>
    <row r="156" spans="1:3" x14ac:dyDescent="0.25">
      <c r="A156" s="23" t="s">
        <v>182</v>
      </c>
      <c r="B156" s="16"/>
    </row>
    <row r="157" spans="1:3" x14ac:dyDescent="0.25">
      <c r="A157" s="75" t="s">
        <v>0</v>
      </c>
      <c r="B157" s="17"/>
    </row>
    <row r="158" spans="1:3" x14ac:dyDescent="0.25">
      <c r="A158" s="22" t="s">
        <v>173</v>
      </c>
      <c r="B158" s="578" t="s">
        <v>58</v>
      </c>
    </row>
    <row r="159" spans="1:3" x14ac:dyDescent="0.25">
      <c r="A159" s="22" t="s">
        <v>175</v>
      </c>
      <c r="B159" s="578"/>
    </row>
    <row r="160" spans="1:3" x14ac:dyDescent="0.25">
      <c r="A160" s="22" t="s">
        <v>177</v>
      </c>
      <c r="B160" s="578"/>
      <c r="C160" s="84"/>
    </row>
    <row r="161" spans="1:2" x14ac:dyDescent="0.25">
      <c r="A161" s="22" t="s">
        <v>178</v>
      </c>
      <c r="B161" s="578"/>
    </row>
    <row r="162" spans="1:2" x14ac:dyDescent="0.25">
      <c r="A162" s="22" t="s">
        <v>180</v>
      </c>
      <c r="B162" s="578"/>
    </row>
    <row r="163" spans="1:2" x14ac:dyDescent="0.25">
      <c r="A163" s="22" t="s">
        <v>36</v>
      </c>
      <c r="B163" s="578"/>
    </row>
    <row r="164" spans="1:2" x14ac:dyDescent="0.25">
      <c r="A164" s="75" t="s">
        <v>7</v>
      </c>
      <c r="B164" s="17"/>
    </row>
    <row r="165" spans="1:2" x14ac:dyDescent="0.25">
      <c r="A165" s="22" t="s">
        <v>173</v>
      </c>
      <c r="B165" s="578" t="s">
        <v>58</v>
      </c>
    </row>
    <row r="166" spans="1:2" x14ac:dyDescent="0.25">
      <c r="A166" s="22" t="s">
        <v>175</v>
      </c>
      <c r="B166" s="578"/>
    </row>
    <row r="167" spans="1:2" x14ac:dyDescent="0.25">
      <c r="A167" s="22" t="s">
        <v>177</v>
      </c>
      <c r="B167" s="578"/>
    </row>
    <row r="168" spans="1:2" x14ac:dyDescent="0.25">
      <c r="A168" s="22" t="s">
        <v>178</v>
      </c>
      <c r="B168" s="578"/>
    </row>
    <row r="169" spans="1:2" x14ac:dyDescent="0.25">
      <c r="A169" s="22" t="s">
        <v>180</v>
      </c>
      <c r="B169" s="578"/>
    </row>
    <row r="170" spans="1:2" x14ac:dyDescent="0.25">
      <c r="A170" s="22" t="s">
        <v>36</v>
      </c>
      <c r="B170" s="578"/>
    </row>
    <row r="171" spans="1:2" x14ac:dyDescent="0.25">
      <c r="A171" s="85" t="s">
        <v>26</v>
      </c>
      <c r="B171" s="17"/>
    </row>
    <row r="172" spans="1:2" x14ac:dyDescent="0.25">
      <c r="A172" s="22" t="s">
        <v>173</v>
      </c>
      <c r="B172" s="578" t="s">
        <v>58</v>
      </c>
    </row>
    <row r="173" spans="1:2" x14ac:dyDescent="0.25">
      <c r="A173" s="22" t="s">
        <v>175</v>
      </c>
      <c r="B173" s="578"/>
    </row>
    <row r="174" spans="1:2" x14ac:dyDescent="0.25">
      <c r="A174" s="22" t="s">
        <v>177</v>
      </c>
      <c r="B174" s="578"/>
    </row>
    <row r="175" spans="1:2" x14ac:dyDescent="0.25">
      <c r="A175" s="22" t="s">
        <v>178</v>
      </c>
      <c r="B175" s="578"/>
    </row>
    <row r="176" spans="1:2" x14ac:dyDescent="0.25">
      <c r="A176" s="22" t="s">
        <v>180</v>
      </c>
      <c r="B176" s="578"/>
    </row>
    <row r="177" spans="1:2" x14ac:dyDescent="0.25">
      <c r="A177" s="23" t="s">
        <v>36</v>
      </c>
      <c r="B177" s="16"/>
    </row>
    <row r="178" spans="1:2" x14ac:dyDescent="0.25">
      <c r="A178" s="74" t="s">
        <v>27</v>
      </c>
      <c r="B178" s="578"/>
    </row>
    <row r="179" spans="1:2" x14ac:dyDescent="0.25">
      <c r="A179" s="22" t="s">
        <v>173</v>
      </c>
      <c r="B179" s="578" t="s">
        <v>52</v>
      </c>
    </row>
    <row r="180" spans="1:2" ht="30.15" x14ac:dyDescent="0.25">
      <c r="A180" s="22" t="s">
        <v>175</v>
      </c>
      <c r="B180" s="597" t="s">
        <v>348</v>
      </c>
    </row>
    <row r="181" spans="1:2" ht="30.15" x14ac:dyDescent="0.25">
      <c r="A181" s="22" t="s">
        <v>177</v>
      </c>
      <c r="B181" s="578" t="s">
        <v>349</v>
      </c>
    </row>
    <row r="182" spans="1:2" x14ac:dyDescent="0.25">
      <c r="A182" s="22" t="s">
        <v>178</v>
      </c>
      <c r="B182" s="578" t="s">
        <v>202</v>
      </c>
    </row>
    <row r="183" spans="1:2" x14ac:dyDescent="0.25">
      <c r="A183" s="22" t="s">
        <v>180</v>
      </c>
      <c r="B183" s="578"/>
    </row>
    <row r="184" spans="1:2" x14ac:dyDescent="0.25">
      <c r="A184" s="23" t="s">
        <v>36</v>
      </c>
      <c r="B184" s="578"/>
    </row>
    <row r="185" spans="1:2" x14ac:dyDescent="0.25">
      <c r="A185" s="74" t="s">
        <v>38</v>
      </c>
      <c r="B185" s="17"/>
    </row>
    <row r="186" spans="1:2" x14ac:dyDescent="0.25">
      <c r="A186" s="22" t="s">
        <v>173</v>
      </c>
      <c r="B186" s="597" t="s">
        <v>52</v>
      </c>
    </row>
    <row r="187" spans="1:2" x14ac:dyDescent="0.25">
      <c r="A187" s="22" t="s">
        <v>175</v>
      </c>
      <c r="B187" s="101"/>
    </row>
    <row r="188" spans="1:2" ht="30.15" x14ac:dyDescent="0.25">
      <c r="A188" s="22" t="s">
        <v>177</v>
      </c>
      <c r="B188" s="597" t="s">
        <v>350</v>
      </c>
    </row>
    <row r="189" spans="1:2" x14ac:dyDescent="0.25">
      <c r="A189" s="22" t="s">
        <v>178</v>
      </c>
      <c r="B189" s="578"/>
    </row>
    <row r="190" spans="1:2" x14ac:dyDescent="0.25">
      <c r="A190" s="22" t="s">
        <v>180</v>
      </c>
      <c r="B190" s="578"/>
    </row>
    <row r="191" spans="1:2" x14ac:dyDescent="0.25">
      <c r="A191" s="23" t="s">
        <v>36</v>
      </c>
      <c r="B191" s="578"/>
    </row>
    <row r="192" spans="1:2" x14ac:dyDescent="0.25">
      <c r="A192" s="74" t="s">
        <v>29</v>
      </c>
      <c r="B192" s="17"/>
    </row>
    <row r="193" spans="1:2" x14ac:dyDescent="0.25">
      <c r="A193" s="22" t="s">
        <v>173</v>
      </c>
      <c r="B193" s="578" t="s">
        <v>58</v>
      </c>
    </row>
    <row r="194" spans="1:2" x14ac:dyDescent="0.25">
      <c r="A194" s="22" t="s">
        <v>175</v>
      </c>
      <c r="B194" s="578"/>
    </row>
    <row r="195" spans="1:2" x14ac:dyDescent="0.25">
      <c r="A195" s="22" t="s">
        <v>177</v>
      </c>
      <c r="B195" s="578"/>
    </row>
    <row r="196" spans="1:2" x14ac:dyDescent="0.25">
      <c r="A196" s="22" t="s">
        <v>178</v>
      </c>
      <c r="B196" s="578"/>
    </row>
    <row r="197" spans="1:2" x14ac:dyDescent="0.25">
      <c r="A197" s="22" t="s">
        <v>180</v>
      </c>
      <c r="B197" s="578"/>
    </row>
    <row r="198" spans="1:2" x14ac:dyDescent="0.25">
      <c r="A198" s="23" t="s">
        <v>36</v>
      </c>
      <c r="B198" s="16"/>
    </row>
    <row r="199" spans="1:2" x14ac:dyDescent="0.25">
      <c r="A199" s="74" t="s">
        <v>30</v>
      </c>
      <c r="B199" s="578"/>
    </row>
    <row r="200" spans="1:2" x14ac:dyDescent="0.25">
      <c r="A200" s="22" t="s">
        <v>173</v>
      </c>
      <c r="B200" s="596" t="s">
        <v>665</v>
      </c>
    </row>
    <row r="201" spans="1:2" x14ac:dyDescent="0.25">
      <c r="A201" s="22" t="s">
        <v>175</v>
      </c>
      <c r="B201" s="597"/>
    </row>
    <row r="202" spans="1:2" x14ac:dyDescent="0.25">
      <c r="A202" s="22" t="s">
        <v>177</v>
      </c>
      <c r="B202" s="578"/>
    </row>
    <row r="203" spans="1:2" x14ac:dyDescent="0.25">
      <c r="A203" s="22" t="s">
        <v>178</v>
      </c>
      <c r="B203" s="578"/>
    </row>
    <row r="204" spans="1:2" x14ac:dyDescent="0.25">
      <c r="A204" s="22" t="s">
        <v>180</v>
      </c>
      <c r="B204" s="578"/>
    </row>
    <row r="205" spans="1:2" x14ac:dyDescent="0.25">
      <c r="A205" s="23" t="s">
        <v>36</v>
      </c>
      <c r="B205" s="16"/>
    </row>
    <row r="206" spans="1:2" x14ac:dyDescent="0.25">
      <c r="A206" s="74" t="s">
        <v>31</v>
      </c>
      <c r="B206" s="578"/>
    </row>
    <row r="207" spans="1:2" x14ac:dyDescent="0.25">
      <c r="A207" s="22" t="s">
        <v>173</v>
      </c>
      <c r="B207" s="578" t="s">
        <v>58</v>
      </c>
    </row>
    <row r="208" spans="1:2" x14ac:dyDescent="0.25">
      <c r="A208" s="22" t="s">
        <v>175</v>
      </c>
      <c r="B208" s="578"/>
    </row>
    <row r="209" spans="1:2" x14ac:dyDescent="0.25">
      <c r="A209" s="22" t="s">
        <v>177</v>
      </c>
      <c r="B209" s="578"/>
    </row>
    <row r="210" spans="1:2" x14ac:dyDescent="0.25">
      <c r="A210" s="22" t="s">
        <v>178</v>
      </c>
      <c r="B210" s="578"/>
    </row>
    <row r="211" spans="1:2" x14ac:dyDescent="0.25">
      <c r="A211" s="22" t="s">
        <v>180</v>
      </c>
      <c r="B211" s="578"/>
    </row>
    <row r="212" spans="1:2" x14ac:dyDescent="0.25">
      <c r="A212" s="23" t="s">
        <v>36</v>
      </c>
      <c r="B212" s="16"/>
    </row>
    <row r="213" spans="1:2" x14ac:dyDescent="0.25">
      <c r="A213" s="74" t="s">
        <v>32</v>
      </c>
      <c r="B213" s="578"/>
    </row>
    <row r="214" spans="1:2" x14ac:dyDescent="0.25">
      <c r="A214" s="22" t="s">
        <v>173</v>
      </c>
      <c r="B214" s="578" t="s">
        <v>52</v>
      </c>
    </row>
    <row r="215" spans="1:2" x14ac:dyDescent="0.25">
      <c r="A215" s="22" t="s">
        <v>175</v>
      </c>
      <c r="B215" s="578"/>
    </row>
    <row r="216" spans="1:2" x14ac:dyDescent="0.25">
      <c r="A216" s="22" t="s">
        <v>177</v>
      </c>
      <c r="B216" s="578" t="s">
        <v>351</v>
      </c>
    </row>
    <row r="217" spans="1:2" x14ac:dyDescent="0.25">
      <c r="A217" s="22" t="s">
        <v>178</v>
      </c>
      <c r="B217" s="578"/>
    </row>
    <row r="218" spans="1:2" x14ac:dyDescent="0.25">
      <c r="A218" s="22" t="s">
        <v>180</v>
      </c>
      <c r="B218" s="578"/>
    </row>
    <row r="219" spans="1:2" ht="15.75" thickBot="1" x14ac:dyDescent="0.3">
      <c r="A219" s="25" t="s">
        <v>182</v>
      </c>
      <c r="B219" s="35"/>
    </row>
    <row r="220" spans="1:2" ht="15.75" thickBot="1" x14ac:dyDescent="0.3">
      <c r="A220" s="86"/>
      <c r="B220" s="578"/>
    </row>
    <row r="221" spans="1:2" x14ac:dyDescent="0.25">
      <c r="A221" s="32" t="s">
        <v>39</v>
      </c>
      <c r="B221" s="43"/>
    </row>
    <row r="222" spans="1:2" x14ac:dyDescent="0.25">
      <c r="A222" s="74" t="s">
        <v>34</v>
      </c>
      <c r="B222" s="17"/>
    </row>
    <row r="223" spans="1:2" x14ac:dyDescent="0.25">
      <c r="A223" s="22" t="s">
        <v>173</v>
      </c>
      <c r="B223" s="578" t="s">
        <v>58</v>
      </c>
    </row>
    <row r="224" spans="1:2" x14ac:dyDescent="0.25">
      <c r="A224" s="22" t="s">
        <v>175</v>
      </c>
      <c r="B224" s="578"/>
    </row>
    <row r="225" spans="1:3" x14ac:dyDescent="0.25">
      <c r="A225" s="22" t="s">
        <v>177</v>
      </c>
      <c r="B225" s="578"/>
    </row>
    <row r="226" spans="1:3" x14ac:dyDescent="0.25">
      <c r="A226" s="22" t="s">
        <v>178</v>
      </c>
      <c r="B226" s="578"/>
    </row>
    <row r="227" spans="1:3" x14ac:dyDescent="0.25">
      <c r="A227" s="22" t="s">
        <v>180</v>
      </c>
      <c r="B227" s="578"/>
    </row>
    <row r="228" spans="1:3" x14ac:dyDescent="0.25">
      <c r="A228" s="22" t="s">
        <v>182</v>
      </c>
      <c r="B228" s="578"/>
    </row>
    <row r="229" spans="1:3" x14ac:dyDescent="0.25">
      <c r="A229" s="75" t="s">
        <v>35</v>
      </c>
      <c r="B229" s="17"/>
    </row>
    <row r="230" spans="1:3" x14ac:dyDescent="0.25">
      <c r="A230" s="22" t="s">
        <v>173</v>
      </c>
      <c r="B230" s="578" t="s">
        <v>58</v>
      </c>
    </row>
    <row r="231" spans="1:3" x14ac:dyDescent="0.25">
      <c r="A231" s="22" t="s">
        <v>175</v>
      </c>
      <c r="B231" s="578"/>
    </row>
    <row r="232" spans="1:3" x14ac:dyDescent="0.25">
      <c r="A232" s="22" t="s">
        <v>177</v>
      </c>
      <c r="B232" s="578"/>
    </row>
    <row r="233" spans="1:3" x14ac:dyDescent="0.25">
      <c r="A233" s="22" t="s">
        <v>178</v>
      </c>
      <c r="B233" s="578"/>
    </row>
    <row r="234" spans="1:3" x14ac:dyDescent="0.25">
      <c r="A234" s="22" t="s">
        <v>180</v>
      </c>
      <c r="B234" s="578"/>
    </row>
    <row r="235" spans="1:3" x14ac:dyDescent="0.25">
      <c r="A235" s="23" t="s">
        <v>182</v>
      </c>
      <c r="B235" s="578"/>
    </row>
    <row r="236" spans="1:3" x14ac:dyDescent="0.25">
      <c r="A236" s="74" t="s">
        <v>14</v>
      </c>
      <c r="B236" s="17"/>
      <c r="C236" s="84"/>
    </row>
    <row r="237" spans="1:3" x14ac:dyDescent="0.25">
      <c r="A237" s="22" t="s">
        <v>173</v>
      </c>
      <c r="B237" s="578" t="s">
        <v>58</v>
      </c>
    </row>
    <row r="238" spans="1:3" x14ac:dyDescent="0.25">
      <c r="A238" s="22" t="s">
        <v>175</v>
      </c>
      <c r="B238" s="578"/>
    </row>
    <row r="239" spans="1:3" x14ac:dyDescent="0.25">
      <c r="A239" s="22" t="s">
        <v>177</v>
      </c>
      <c r="B239" s="578"/>
    </row>
    <row r="240" spans="1:3" x14ac:dyDescent="0.25">
      <c r="A240" s="22" t="s">
        <v>178</v>
      </c>
      <c r="B240" s="578"/>
    </row>
    <row r="241" spans="1:3" x14ac:dyDescent="0.25">
      <c r="A241" s="22" t="s">
        <v>180</v>
      </c>
      <c r="B241" s="578"/>
    </row>
    <row r="242" spans="1:3" x14ac:dyDescent="0.25">
      <c r="A242" s="22" t="s">
        <v>182</v>
      </c>
      <c r="B242" s="16"/>
    </row>
    <row r="243" spans="1:3" x14ac:dyDescent="0.25">
      <c r="A243" s="75" t="s">
        <v>15</v>
      </c>
      <c r="B243" s="578"/>
    </row>
    <row r="244" spans="1:3" x14ac:dyDescent="0.25">
      <c r="A244" s="22" t="s">
        <v>173</v>
      </c>
      <c r="B244" s="578" t="s">
        <v>58</v>
      </c>
    </row>
    <row r="245" spans="1:3" x14ac:dyDescent="0.25">
      <c r="A245" s="22" t="s">
        <v>175</v>
      </c>
      <c r="B245" s="578"/>
    </row>
    <row r="246" spans="1:3" x14ac:dyDescent="0.25">
      <c r="A246" s="22" t="s">
        <v>177</v>
      </c>
      <c r="B246" s="578"/>
    </row>
    <row r="247" spans="1:3" x14ac:dyDescent="0.25">
      <c r="A247" s="22" t="s">
        <v>178</v>
      </c>
      <c r="B247" s="578"/>
    </row>
    <row r="248" spans="1:3" x14ac:dyDescent="0.25">
      <c r="A248" s="22" t="s">
        <v>180</v>
      </c>
      <c r="B248" s="578"/>
    </row>
    <row r="249" spans="1:3" x14ac:dyDescent="0.25">
      <c r="A249" s="23" t="s">
        <v>182</v>
      </c>
      <c r="B249" s="578"/>
    </row>
    <row r="250" spans="1:3" x14ac:dyDescent="0.25">
      <c r="A250" s="74" t="s">
        <v>11</v>
      </c>
      <c r="B250" s="17"/>
    </row>
    <row r="251" spans="1:3" x14ac:dyDescent="0.25">
      <c r="A251" s="22" t="s">
        <v>173</v>
      </c>
      <c r="B251" s="578" t="s">
        <v>52</v>
      </c>
    </row>
    <row r="252" spans="1:3" s="41" customFormat="1" x14ac:dyDescent="0.25">
      <c r="A252" s="22" t="s">
        <v>175</v>
      </c>
      <c r="B252" s="597" t="s">
        <v>400</v>
      </c>
      <c r="C252" s="76"/>
    </row>
    <row r="253" spans="1:3" ht="30.15" x14ac:dyDescent="0.25">
      <c r="A253" s="22" t="s">
        <v>177</v>
      </c>
      <c r="B253" s="578" t="s">
        <v>352</v>
      </c>
    </row>
    <row r="254" spans="1:3" x14ac:dyDescent="0.25">
      <c r="A254" s="22" t="s">
        <v>178</v>
      </c>
      <c r="B254" s="578" t="s">
        <v>722</v>
      </c>
    </row>
    <row r="255" spans="1:3" x14ac:dyDescent="0.25">
      <c r="A255" s="22" t="s">
        <v>180</v>
      </c>
      <c r="B255" s="578"/>
    </row>
    <row r="256" spans="1:3" x14ac:dyDescent="0.25">
      <c r="A256" s="22" t="s">
        <v>182</v>
      </c>
      <c r="B256" s="16" t="s">
        <v>402</v>
      </c>
    </row>
    <row r="257" spans="1:2" x14ac:dyDescent="0.25">
      <c r="A257" s="75" t="s">
        <v>6</v>
      </c>
      <c r="B257" s="578"/>
    </row>
    <row r="258" spans="1:2" x14ac:dyDescent="0.25">
      <c r="A258" s="22" t="s">
        <v>173</v>
      </c>
      <c r="B258" s="102" t="s">
        <v>52</v>
      </c>
    </row>
    <row r="259" spans="1:2" x14ac:dyDescent="0.25">
      <c r="A259" s="22" t="s">
        <v>175</v>
      </c>
      <c r="B259" s="596" t="s">
        <v>401</v>
      </c>
    </row>
    <row r="260" spans="1:2" ht="30.15" x14ac:dyDescent="0.25">
      <c r="A260" s="22" t="s">
        <v>177</v>
      </c>
      <c r="B260" s="578" t="s">
        <v>234</v>
      </c>
    </row>
    <row r="261" spans="1:2" x14ac:dyDescent="0.25">
      <c r="A261" s="22" t="s">
        <v>178</v>
      </c>
      <c r="B261" s="578" t="s">
        <v>722</v>
      </c>
    </row>
    <row r="262" spans="1:2" x14ac:dyDescent="0.25">
      <c r="A262" s="22" t="s">
        <v>180</v>
      </c>
      <c r="B262" s="578"/>
    </row>
    <row r="263" spans="1:2" x14ac:dyDescent="0.25">
      <c r="A263" s="23" t="s">
        <v>182</v>
      </c>
      <c r="B263" s="16" t="s">
        <v>402</v>
      </c>
    </row>
    <row r="264" spans="1:2" x14ac:dyDescent="0.25">
      <c r="A264" s="75" t="s">
        <v>16</v>
      </c>
      <c r="B264" s="578"/>
    </row>
    <row r="265" spans="1:2" x14ac:dyDescent="0.25">
      <c r="A265" s="22" t="s">
        <v>173</v>
      </c>
      <c r="B265" s="578"/>
    </row>
    <row r="266" spans="1:2" x14ac:dyDescent="0.25">
      <c r="A266" s="22" t="s">
        <v>175</v>
      </c>
      <c r="B266" s="578"/>
    </row>
    <row r="267" spans="1:2" x14ac:dyDescent="0.25">
      <c r="A267" s="22" t="s">
        <v>177</v>
      </c>
      <c r="B267" s="578" t="s">
        <v>208</v>
      </c>
    </row>
    <row r="268" spans="1:2" x14ac:dyDescent="0.25">
      <c r="A268" s="22" t="s">
        <v>178</v>
      </c>
      <c r="B268" s="578"/>
    </row>
    <row r="269" spans="1:2" x14ac:dyDescent="0.25">
      <c r="A269" s="22" t="s">
        <v>180</v>
      </c>
      <c r="B269" s="578"/>
    </row>
    <row r="270" spans="1:2" x14ac:dyDescent="0.25">
      <c r="A270" s="23" t="s">
        <v>182</v>
      </c>
      <c r="B270" s="16"/>
    </row>
    <row r="271" spans="1:2" x14ac:dyDescent="0.25">
      <c r="A271" s="74" t="s">
        <v>398</v>
      </c>
      <c r="B271" s="578"/>
    </row>
    <row r="272" spans="1:2" x14ac:dyDescent="0.25">
      <c r="A272" s="22" t="s">
        <v>173</v>
      </c>
      <c r="B272" s="102" t="s">
        <v>52</v>
      </c>
    </row>
    <row r="273" spans="1:2" x14ac:dyDescent="0.25">
      <c r="A273" s="22" t="s">
        <v>175</v>
      </c>
      <c r="B273" s="578"/>
    </row>
    <row r="274" spans="1:2" ht="30.15" x14ac:dyDescent="0.25">
      <c r="A274" s="22" t="s">
        <v>177</v>
      </c>
      <c r="B274" s="578" t="s">
        <v>209</v>
      </c>
    </row>
    <row r="275" spans="1:2" x14ac:dyDescent="0.25">
      <c r="A275" s="22" t="s">
        <v>178</v>
      </c>
      <c r="B275" s="578"/>
    </row>
    <row r="276" spans="1:2" x14ac:dyDescent="0.25">
      <c r="A276" s="22" t="s">
        <v>180</v>
      </c>
      <c r="B276" s="578"/>
    </row>
    <row r="277" spans="1:2" x14ac:dyDescent="0.25">
      <c r="A277" s="22" t="s">
        <v>36</v>
      </c>
      <c r="B277" s="578"/>
    </row>
    <row r="278" spans="1:2" x14ac:dyDescent="0.25">
      <c r="A278" s="75" t="s">
        <v>17</v>
      </c>
      <c r="B278" s="17"/>
    </row>
    <row r="279" spans="1:2" x14ac:dyDescent="0.25">
      <c r="A279" s="22" t="s">
        <v>173</v>
      </c>
      <c r="B279" s="597" t="s">
        <v>52</v>
      </c>
    </row>
    <row r="280" spans="1:2" x14ac:dyDescent="0.25">
      <c r="A280" s="22" t="s">
        <v>175</v>
      </c>
      <c r="B280" s="597" t="s">
        <v>403</v>
      </c>
    </row>
    <row r="281" spans="1:2" x14ac:dyDescent="0.25">
      <c r="A281" s="22" t="s">
        <v>177</v>
      </c>
      <c r="B281" s="597" t="s">
        <v>353</v>
      </c>
    </row>
    <row r="282" spans="1:2" x14ac:dyDescent="0.25">
      <c r="A282" s="22" t="s">
        <v>178</v>
      </c>
      <c r="B282" s="597" t="s">
        <v>722</v>
      </c>
    </row>
    <row r="283" spans="1:2" x14ac:dyDescent="0.25">
      <c r="A283" s="22" t="s">
        <v>180</v>
      </c>
      <c r="B283" s="578"/>
    </row>
    <row r="284" spans="1:2" x14ac:dyDescent="0.25">
      <c r="A284" s="22" t="s">
        <v>36</v>
      </c>
      <c r="B284" s="16" t="s">
        <v>402</v>
      </c>
    </row>
    <row r="285" spans="1:2" x14ac:dyDescent="0.25">
      <c r="A285" s="75" t="s">
        <v>580</v>
      </c>
      <c r="B285" s="17"/>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78"/>
    </row>
    <row r="290" spans="1:2" x14ac:dyDescent="0.25">
      <c r="A290" s="22" t="s">
        <v>180</v>
      </c>
      <c r="B290" s="578"/>
    </row>
    <row r="291" spans="1:2" x14ac:dyDescent="0.25">
      <c r="A291" s="22" t="s">
        <v>36</v>
      </c>
      <c r="B291" s="16"/>
    </row>
    <row r="292" spans="1:2" x14ac:dyDescent="0.25">
      <c r="A292" s="75" t="s">
        <v>18</v>
      </c>
      <c r="B292" s="17"/>
    </row>
    <row r="293" spans="1:2" x14ac:dyDescent="0.25">
      <c r="A293" s="22" t="s">
        <v>173</v>
      </c>
      <c r="B293" s="578" t="s">
        <v>58</v>
      </c>
    </row>
    <row r="294" spans="1:2" x14ac:dyDescent="0.25">
      <c r="A294" s="22" t="s">
        <v>175</v>
      </c>
      <c r="B294" s="578"/>
    </row>
    <row r="295" spans="1:2" x14ac:dyDescent="0.25">
      <c r="A295" s="22" t="s">
        <v>177</v>
      </c>
      <c r="B295" s="578"/>
    </row>
    <row r="296" spans="1:2" x14ac:dyDescent="0.25">
      <c r="A296" s="22" t="s">
        <v>178</v>
      </c>
      <c r="B296" s="578"/>
    </row>
    <row r="297" spans="1:2" x14ac:dyDescent="0.25">
      <c r="A297" s="22" t="s">
        <v>180</v>
      </c>
      <c r="B297" s="578"/>
    </row>
    <row r="298" spans="1:2" x14ac:dyDescent="0.25">
      <c r="A298" s="23" t="s">
        <v>36</v>
      </c>
      <c r="B298" s="16"/>
    </row>
    <row r="299" spans="1:2" x14ac:dyDescent="0.25">
      <c r="A299" s="74" t="s">
        <v>19</v>
      </c>
      <c r="B299" s="578"/>
    </row>
    <row r="300" spans="1:2" x14ac:dyDescent="0.25">
      <c r="A300" s="22" t="s">
        <v>173</v>
      </c>
      <c r="B300" s="578" t="s">
        <v>58</v>
      </c>
    </row>
    <row r="301" spans="1:2" x14ac:dyDescent="0.25">
      <c r="A301" s="22" t="s">
        <v>175</v>
      </c>
      <c r="B301" s="578"/>
    </row>
    <row r="302" spans="1:2" x14ac:dyDescent="0.25">
      <c r="A302" s="22" t="s">
        <v>177</v>
      </c>
      <c r="B302" s="578"/>
    </row>
    <row r="303" spans="1:2" x14ac:dyDescent="0.25">
      <c r="A303" s="22" t="s">
        <v>178</v>
      </c>
      <c r="B303" s="578"/>
    </row>
    <row r="304" spans="1:2" x14ac:dyDescent="0.25">
      <c r="A304" s="22" t="s">
        <v>180</v>
      </c>
      <c r="B304" s="578"/>
    </row>
    <row r="305" spans="1:2" ht="15.75" thickBot="1" x14ac:dyDescent="0.3">
      <c r="A305" s="25" t="s">
        <v>36</v>
      </c>
      <c r="B305" s="35"/>
    </row>
    <row r="306" spans="1:2" x14ac:dyDescent="0.25">
      <c r="A306" s="74" t="s">
        <v>695</v>
      </c>
      <c r="B306" s="578"/>
    </row>
    <row r="307" spans="1:2" x14ac:dyDescent="0.25">
      <c r="A307" s="22" t="s">
        <v>173</v>
      </c>
      <c r="B307" s="578" t="s">
        <v>58</v>
      </c>
    </row>
    <row r="308" spans="1:2" x14ac:dyDescent="0.25">
      <c r="A308" s="22" t="s">
        <v>175</v>
      </c>
      <c r="B308" s="578"/>
    </row>
    <row r="309" spans="1:2" x14ac:dyDescent="0.25">
      <c r="A309" s="22" t="s">
        <v>177</v>
      </c>
      <c r="B309" s="578"/>
    </row>
    <row r="310" spans="1:2" x14ac:dyDescent="0.25">
      <c r="A310" s="22" t="s">
        <v>178</v>
      </c>
      <c r="B310" s="578"/>
    </row>
    <row r="311" spans="1:2" x14ac:dyDescent="0.25">
      <c r="A311" s="22" t="s">
        <v>180</v>
      </c>
      <c r="B311" s="578"/>
    </row>
    <row r="312" spans="1:2" ht="15.75" thickBot="1" x14ac:dyDescent="0.3">
      <c r="A312" s="25" t="s">
        <v>36</v>
      </c>
      <c r="B312" s="35"/>
    </row>
    <row r="313" spans="1:2" ht="15.75" thickBot="1" x14ac:dyDescent="0.3">
      <c r="A313" s="87"/>
      <c r="B313" s="578"/>
    </row>
    <row r="314" spans="1:2" x14ac:dyDescent="0.25">
      <c r="A314" s="21" t="s">
        <v>33</v>
      </c>
      <c r="B314" s="43"/>
    </row>
    <row r="315" spans="1:2" x14ac:dyDescent="0.25">
      <c r="A315" s="75" t="s">
        <v>21</v>
      </c>
      <c r="B315" s="17"/>
    </row>
    <row r="316" spans="1:2" x14ac:dyDescent="0.25">
      <c r="A316" s="22" t="s">
        <v>173</v>
      </c>
      <c r="B316" s="578" t="s">
        <v>52</v>
      </c>
    </row>
    <row r="317" spans="1:2" x14ac:dyDescent="0.25">
      <c r="A317" s="22" t="s">
        <v>175</v>
      </c>
      <c r="B317" s="578"/>
    </row>
    <row r="318" spans="1:2" x14ac:dyDescent="0.25">
      <c r="A318" s="22" t="s">
        <v>177</v>
      </c>
      <c r="B318" s="578" t="s">
        <v>854</v>
      </c>
    </row>
    <row r="319" spans="1:2" x14ac:dyDescent="0.25">
      <c r="A319" s="22" t="s">
        <v>178</v>
      </c>
      <c r="B319" s="578"/>
    </row>
    <row r="320" spans="1:2" x14ac:dyDescent="0.25">
      <c r="A320" s="22" t="s">
        <v>180</v>
      </c>
      <c r="B320" s="578"/>
    </row>
    <row r="321" spans="1:2" x14ac:dyDescent="0.25">
      <c r="A321" s="22" t="s">
        <v>182</v>
      </c>
      <c r="B321" s="578"/>
    </row>
    <row r="322" spans="1:2" x14ac:dyDescent="0.25">
      <c r="A322" s="75" t="s">
        <v>22</v>
      </c>
      <c r="B322" s="17"/>
    </row>
    <row r="323" spans="1:2" x14ac:dyDescent="0.25">
      <c r="A323" s="22" t="s">
        <v>173</v>
      </c>
      <c r="B323" s="578" t="s">
        <v>58</v>
      </c>
    </row>
    <row r="324" spans="1:2" x14ac:dyDescent="0.25">
      <c r="A324" s="22" t="s">
        <v>175</v>
      </c>
      <c r="B324" s="578"/>
    </row>
    <row r="325" spans="1:2" x14ac:dyDescent="0.25">
      <c r="A325" s="22" t="s">
        <v>177</v>
      </c>
      <c r="B325" s="578"/>
    </row>
    <row r="326" spans="1:2" x14ac:dyDescent="0.25">
      <c r="A326" s="22" t="s">
        <v>178</v>
      </c>
      <c r="B326" s="578"/>
    </row>
    <row r="327" spans="1:2" x14ac:dyDescent="0.25">
      <c r="A327" s="22" t="s">
        <v>180</v>
      </c>
      <c r="B327" s="578"/>
    </row>
    <row r="328" spans="1:2" x14ac:dyDescent="0.25">
      <c r="A328" s="22" t="s">
        <v>182</v>
      </c>
      <c r="B328" s="578"/>
    </row>
    <row r="329" spans="1:2" x14ac:dyDescent="0.25">
      <c r="A329" s="75" t="s">
        <v>23</v>
      </c>
      <c r="B329" s="17"/>
    </row>
    <row r="330" spans="1:2" x14ac:dyDescent="0.25">
      <c r="A330" s="22" t="s">
        <v>173</v>
      </c>
      <c r="B330" s="578" t="s">
        <v>52</v>
      </c>
    </row>
    <row r="331" spans="1:2" x14ac:dyDescent="0.25">
      <c r="A331" s="22" t="s">
        <v>175</v>
      </c>
      <c r="B331" s="597"/>
    </row>
    <row r="332" spans="1:2" ht="30.15" x14ac:dyDescent="0.25">
      <c r="A332" s="22" t="s">
        <v>177</v>
      </c>
      <c r="B332" s="578" t="s">
        <v>214</v>
      </c>
    </row>
    <row r="333" spans="1:2" x14ac:dyDescent="0.25">
      <c r="A333" s="22" t="s">
        <v>178</v>
      </c>
      <c r="B333" s="578" t="s">
        <v>722</v>
      </c>
    </row>
    <row r="334" spans="1:2" x14ac:dyDescent="0.25">
      <c r="A334" s="22" t="s">
        <v>180</v>
      </c>
      <c r="B334" s="578"/>
    </row>
    <row r="335" spans="1:2" x14ac:dyDescent="0.25">
      <c r="A335" s="23" t="s">
        <v>182</v>
      </c>
      <c r="B335" s="16" t="s">
        <v>402</v>
      </c>
    </row>
    <row r="336" spans="1:2" x14ac:dyDescent="0.25">
      <c r="A336" s="74" t="s">
        <v>24</v>
      </c>
      <c r="B336" s="578"/>
    </row>
    <row r="337" spans="1:2" x14ac:dyDescent="0.25">
      <c r="A337" s="22" t="s">
        <v>173</v>
      </c>
      <c r="B337" s="578" t="s">
        <v>52</v>
      </c>
    </row>
    <row r="338" spans="1:2" x14ac:dyDescent="0.25">
      <c r="A338" s="22" t="s">
        <v>175</v>
      </c>
      <c r="B338" s="597" t="s">
        <v>403</v>
      </c>
    </row>
    <row r="339" spans="1:2" ht="30.15" x14ac:dyDescent="0.25">
      <c r="A339" s="22" t="s">
        <v>177</v>
      </c>
      <c r="B339" s="578" t="s">
        <v>216</v>
      </c>
    </row>
    <row r="340" spans="1:2" x14ac:dyDescent="0.25">
      <c r="A340" s="22" t="s">
        <v>178</v>
      </c>
      <c r="B340" s="578" t="s">
        <v>722</v>
      </c>
    </row>
    <row r="341" spans="1:2" x14ac:dyDescent="0.25">
      <c r="A341" s="22" t="s">
        <v>180</v>
      </c>
      <c r="B341" s="578"/>
    </row>
    <row r="342" spans="1:2" x14ac:dyDescent="0.25">
      <c r="A342" s="23" t="s">
        <v>182</v>
      </c>
      <c r="B342" s="16" t="s">
        <v>402</v>
      </c>
    </row>
    <row r="343" spans="1:2" x14ac:dyDescent="0.25">
      <c r="A343" s="74" t="s">
        <v>8</v>
      </c>
      <c r="B343" s="17"/>
    </row>
    <row r="344" spans="1:2" x14ac:dyDescent="0.25">
      <c r="A344" s="22" t="s">
        <v>173</v>
      </c>
      <c r="B344" s="578" t="s">
        <v>52</v>
      </c>
    </row>
    <row r="345" spans="1:2" x14ac:dyDescent="0.25">
      <c r="A345" s="22" t="s">
        <v>175</v>
      </c>
      <c r="B345" s="578"/>
    </row>
    <row r="346" spans="1:2" x14ac:dyDescent="0.25">
      <c r="A346" s="22" t="s">
        <v>177</v>
      </c>
      <c r="B346" s="578" t="s">
        <v>364</v>
      </c>
    </row>
    <row r="347" spans="1:2" x14ac:dyDescent="0.25">
      <c r="A347" s="22" t="s">
        <v>178</v>
      </c>
      <c r="B347" s="578"/>
    </row>
    <row r="348" spans="1:2" x14ac:dyDescent="0.25">
      <c r="A348" s="22" t="s">
        <v>180</v>
      </c>
      <c r="B348" s="578"/>
    </row>
    <row r="349" spans="1:2" x14ac:dyDescent="0.25">
      <c r="A349" s="23" t="s">
        <v>182</v>
      </c>
      <c r="B349" s="578"/>
    </row>
    <row r="350" spans="1:2" x14ac:dyDescent="0.25">
      <c r="A350" s="74" t="s">
        <v>25</v>
      </c>
      <c r="B350" s="17"/>
    </row>
    <row r="351" spans="1:2" x14ac:dyDescent="0.25">
      <c r="A351" s="22" t="s">
        <v>173</v>
      </c>
      <c r="B351" s="578" t="s">
        <v>52</v>
      </c>
    </row>
    <row r="352" spans="1:2" x14ac:dyDescent="0.25">
      <c r="A352" s="22" t="s">
        <v>175</v>
      </c>
      <c r="B352" s="578"/>
    </row>
    <row r="353" spans="1:2" ht="30.15" x14ac:dyDescent="0.25">
      <c r="A353" s="88" t="s">
        <v>177</v>
      </c>
      <c r="B353" s="578" t="s">
        <v>354</v>
      </c>
    </row>
    <row r="354" spans="1:2" x14ac:dyDescent="0.25">
      <c r="A354" s="22" t="s">
        <v>178</v>
      </c>
      <c r="B354" s="578"/>
    </row>
    <row r="355" spans="1:2" x14ac:dyDescent="0.25">
      <c r="A355" s="22" t="s">
        <v>180</v>
      </c>
      <c r="B355" s="578"/>
    </row>
    <row r="356" spans="1:2" x14ac:dyDescent="0.25">
      <c r="A356" s="23" t="s">
        <v>182</v>
      </c>
      <c r="B356" s="578"/>
    </row>
    <row r="357" spans="1:2" x14ac:dyDescent="0.25">
      <c r="A357" s="75" t="s">
        <v>0</v>
      </c>
      <c r="B357" s="17"/>
    </row>
    <row r="358" spans="1:2" x14ac:dyDescent="0.25">
      <c r="A358" s="22" t="s">
        <v>173</v>
      </c>
      <c r="B358" s="597" t="s">
        <v>52</v>
      </c>
    </row>
    <row r="359" spans="1:2" x14ac:dyDescent="0.25">
      <c r="A359" s="22" t="s">
        <v>175</v>
      </c>
      <c r="B359" s="578"/>
    </row>
    <row r="360" spans="1:2" ht="30.15" x14ac:dyDescent="0.25">
      <c r="A360" s="22" t="s">
        <v>177</v>
      </c>
      <c r="B360" s="578" t="s">
        <v>217</v>
      </c>
    </row>
    <row r="361" spans="1:2" x14ac:dyDescent="0.25">
      <c r="A361" s="22" t="s">
        <v>178</v>
      </c>
      <c r="B361" s="578"/>
    </row>
    <row r="362" spans="1:2" x14ac:dyDescent="0.25">
      <c r="A362" s="22" t="s">
        <v>180</v>
      </c>
      <c r="B362" s="578"/>
    </row>
    <row r="363" spans="1:2" x14ac:dyDescent="0.25">
      <c r="A363" s="22" t="s">
        <v>36</v>
      </c>
      <c r="B363" s="578"/>
    </row>
    <row r="364" spans="1:2" x14ac:dyDescent="0.25">
      <c r="A364" s="75" t="s">
        <v>7</v>
      </c>
      <c r="B364" s="17"/>
    </row>
    <row r="365" spans="1:2" x14ac:dyDescent="0.25">
      <c r="A365" s="22" t="s">
        <v>173</v>
      </c>
      <c r="B365" s="578" t="s">
        <v>52</v>
      </c>
    </row>
    <row r="366" spans="1:2" x14ac:dyDescent="0.25">
      <c r="A366" s="22" t="s">
        <v>175</v>
      </c>
      <c r="B366" s="578"/>
    </row>
    <row r="367" spans="1:2" ht="30.15" x14ac:dyDescent="0.25">
      <c r="A367" s="22" t="s">
        <v>177</v>
      </c>
      <c r="B367" s="578" t="s">
        <v>217</v>
      </c>
    </row>
    <row r="368" spans="1:2" x14ac:dyDescent="0.25">
      <c r="A368" s="22" t="s">
        <v>178</v>
      </c>
      <c r="B368" s="578"/>
    </row>
    <row r="369" spans="1:2" x14ac:dyDescent="0.25">
      <c r="A369" s="22" t="s">
        <v>180</v>
      </c>
      <c r="B369" s="578"/>
    </row>
    <row r="370" spans="1:2" x14ac:dyDescent="0.25">
      <c r="A370" s="22" t="s">
        <v>36</v>
      </c>
      <c r="B370" s="578"/>
    </row>
    <row r="371" spans="1:2" x14ac:dyDescent="0.25">
      <c r="A371" s="85" t="s">
        <v>26</v>
      </c>
      <c r="B371" s="17"/>
    </row>
    <row r="372" spans="1:2" x14ac:dyDescent="0.25">
      <c r="A372" s="22" t="s">
        <v>173</v>
      </c>
      <c r="B372" s="578" t="s">
        <v>52</v>
      </c>
    </row>
    <row r="373" spans="1:2" x14ac:dyDescent="0.25">
      <c r="A373" s="22" t="s">
        <v>175</v>
      </c>
      <c r="B373" s="578"/>
    </row>
    <row r="374" spans="1:2" ht="30.15" x14ac:dyDescent="0.25">
      <c r="A374" s="22" t="s">
        <v>177</v>
      </c>
      <c r="B374" s="578" t="s">
        <v>365</v>
      </c>
    </row>
    <row r="375" spans="1:2" x14ac:dyDescent="0.25">
      <c r="A375" s="22" t="s">
        <v>178</v>
      </c>
      <c r="B375" s="578"/>
    </row>
    <row r="376" spans="1:2" x14ac:dyDescent="0.25">
      <c r="A376" s="22" t="s">
        <v>180</v>
      </c>
      <c r="B376" s="578"/>
    </row>
    <row r="377" spans="1:2" x14ac:dyDescent="0.25">
      <c r="A377" s="23" t="s">
        <v>36</v>
      </c>
      <c r="B377" s="578"/>
    </row>
    <row r="378" spans="1:2" x14ac:dyDescent="0.25">
      <c r="A378" s="74" t="s">
        <v>27</v>
      </c>
      <c r="B378" s="17"/>
    </row>
    <row r="379" spans="1:2" x14ac:dyDescent="0.25">
      <c r="A379" s="22" t="s">
        <v>173</v>
      </c>
      <c r="B379" s="596" t="s">
        <v>52</v>
      </c>
    </row>
    <row r="380" spans="1:2" x14ac:dyDescent="0.25">
      <c r="A380" s="22" t="s">
        <v>175</v>
      </c>
      <c r="B380" s="578"/>
    </row>
    <row r="381" spans="1:2" x14ac:dyDescent="0.25">
      <c r="A381" s="22" t="s">
        <v>177</v>
      </c>
      <c r="B381" s="578" t="s">
        <v>222</v>
      </c>
    </row>
    <row r="382" spans="1:2" ht="45.2" x14ac:dyDescent="0.25">
      <c r="A382" s="22" t="s">
        <v>178</v>
      </c>
      <c r="B382" s="578" t="s">
        <v>223</v>
      </c>
    </row>
    <row r="383" spans="1:2" x14ac:dyDescent="0.25">
      <c r="A383" s="22" t="s">
        <v>180</v>
      </c>
      <c r="B383" s="578"/>
    </row>
    <row r="384" spans="1:2" x14ac:dyDescent="0.25">
      <c r="A384" s="23" t="s">
        <v>36</v>
      </c>
      <c r="B384" s="578"/>
    </row>
    <row r="385" spans="1:2" x14ac:dyDescent="0.25">
      <c r="A385" s="74" t="s">
        <v>38</v>
      </c>
      <c r="B385" s="17"/>
    </row>
    <row r="386" spans="1:2" x14ac:dyDescent="0.25">
      <c r="A386" s="22" t="s">
        <v>173</v>
      </c>
      <c r="B386" s="578" t="s">
        <v>52</v>
      </c>
    </row>
    <row r="387" spans="1:2" x14ac:dyDescent="0.25">
      <c r="A387" s="22" t="s">
        <v>175</v>
      </c>
      <c r="B387" s="578"/>
    </row>
    <row r="388" spans="1:2" ht="30.15" x14ac:dyDescent="0.25">
      <c r="A388" s="22" t="s">
        <v>177</v>
      </c>
      <c r="B388" s="578" t="s">
        <v>355</v>
      </c>
    </row>
    <row r="389" spans="1:2" ht="60.25" x14ac:dyDescent="0.25">
      <c r="A389" s="22" t="s">
        <v>178</v>
      </c>
      <c r="B389" s="578" t="s">
        <v>225</v>
      </c>
    </row>
    <row r="390" spans="1:2" x14ac:dyDescent="0.25">
      <c r="A390" s="22" t="s">
        <v>180</v>
      </c>
      <c r="B390" s="578"/>
    </row>
    <row r="391" spans="1:2" x14ac:dyDescent="0.25">
      <c r="A391" s="23" t="s">
        <v>36</v>
      </c>
      <c r="B391" s="16" t="s">
        <v>402</v>
      </c>
    </row>
    <row r="392" spans="1:2" x14ac:dyDescent="0.25">
      <c r="A392" s="74" t="s">
        <v>29</v>
      </c>
      <c r="B392" s="17"/>
    </row>
    <row r="393" spans="1:2" x14ac:dyDescent="0.25">
      <c r="A393" s="22" t="s">
        <v>173</v>
      </c>
      <c r="B393" s="578" t="s">
        <v>58</v>
      </c>
    </row>
    <row r="394" spans="1:2" x14ac:dyDescent="0.25">
      <c r="A394" s="22" t="s">
        <v>175</v>
      </c>
      <c r="B394" s="578"/>
    </row>
    <row r="395" spans="1:2" x14ac:dyDescent="0.25">
      <c r="A395" s="22" t="s">
        <v>177</v>
      </c>
      <c r="B395" s="578"/>
    </row>
    <row r="396" spans="1:2" x14ac:dyDescent="0.25">
      <c r="A396" s="22" t="s">
        <v>178</v>
      </c>
      <c r="B396" s="578"/>
    </row>
    <row r="397" spans="1:2" x14ac:dyDescent="0.25">
      <c r="A397" s="22" t="s">
        <v>180</v>
      </c>
      <c r="B397" s="578"/>
    </row>
    <row r="398" spans="1:2" x14ac:dyDescent="0.25">
      <c r="A398" s="23" t="s">
        <v>36</v>
      </c>
      <c r="B398" s="578"/>
    </row>
    <row r="399" spans="1:2" x14ac:dyDescent="0.25">
      <c r="A399" s="74" t="s">
        <v>30</v>
      </c>
      <c r="B399" s="17"/>
    </row>
    <row r="400" spans="1:2" x14ac:dyDescent="0.25">
      <c r="A400" s="22" t="s">
        <v>173</v>
      </c>
      <c r="B400" s="578" t="s">
        <v>58</v>
      </c>
    </row>
    <row r="401" spans="1:2" x14ac:dyDescent="0.25">
      <c r="A401" s="22" t="s">
        <v>175</v>
      </c>
      <c r="B401" s="578"/>
    </row>
    <row r="402" spans="1:2" x14ac:dyDescent="0.25">
      <c r="A402" s="22" t="s">
        <v>177</v>
      </c>
      <c r="B402" s="578"/>
    </row>
    <row r="403" spans="1:2" x14ac:dyDescent="0.25">
      <c r="A403" s="22" t="s">
        <v>178</v>
      </c>
      <c r="B403" s="578"/>
    </row>
    <row r="404" spans="1:2" x14ac:dyDescent="0.25">
      <c r="A404" s="22" t="s">
        <v>180</v>
      </c>
      <c r="B404" s="578"/>
    </row>
    <row r="405" spans="1:2" x14ac:dyDescent="0.25">
      <c r="A405" s="23" t="s">
        <v>36</v>
      </c>
      <c r="B405" s="16"/>
    </row>
    <row r="406" spans="1:2" x14ac:dyDescent="0.25">
      <c r="A406" s="74" t="s">
        <v>31</v>
      </c>
      <c r="B406" s="17"/>
    </row>
    <row r="407" spans="1:2" x14ac:dyDescent="0.25">
      <c r="A407" s="22" t="s">
        <v>173</v>
      </c>
      <c r="B407" s="578"/>
    </row>
    <row r="408" spans="1:2" x14ac:dyDescent="0.25">
      <c r="A408" s="22" t="s">
        <v>175</v>
      </c>
      <c r="B408" s="578"/>
    </row>
    <row r="409" spans="1:2" ht="45.2" x14ac:dyDescent="0.25">
      <c r="A409" s="22" t="s">
        <v>177</v>
      </c>
      <c r="B409" s="578" t="s">
        <v>356</v>
      </c>
    </row>
    <row r="410" spans="1:2" x14ac:dyDescent="0.25">
      <c r="A410" s="22" t="s">
        <v>178</v>
      </c>
      <c r="B410" s="578"/>
    </row>
    <row r="411" spans="1:2" x14ac:dyDescent="0.25">
      <c r="A411" s="22" t="s">
        <v>180</v>
      </c>
      <c r="B411" s="578"/>
    </row>
    <row r="412" spans="1:2" x14ac:dyDescent="0.25">
      <c r="A412" s="23" t="s">
        <v>36</v>
      </c>
      <c r="B412" s="16"/>
    </row>
    <row r="413" spans="1:2" x14ac:dyDescent="0.25">
      <c r="A413" s="74" t="s">
        <v>32</v>
      </c>
      <c r="B413" s="17"/>
    </row>
    <row r="414" spans="1:2" x14ac:dyDescent="0.25">
      <c r="A414" s="22" t="s">
        <v>173</v>
      </c>
      <c r="B414" s="578" t="s">
        <v>52</v>
      </c>
    </row>
    <row r="415" spans="1:2" x14ac:dyDescent="0.25">
      <c r="A415" s="22" t="s">
        <v>175</v>
      </c>
      <c r="B415" s="578"/>
    </row>
    <row r="416" spans="1:2" x14ac:dyDescent="0.25">
      <c r="A416" s="22" t="s">
        <v>177</v>
      </c>
      <c r="B416" s="578" t="s">
        <v>394</v>
      </c>
    </row>
    <row r="417" spans="1:2" x14ac:dyDescent="0.25">
      <c r="A417" s="22" t="s">
        <v>178</v>
      </c>
      <c r="B417" s="578"/>
    </row>
    <row r="418" spans="1:2" x14ac:dyDescent="0.25">
      <c r="A418" s="22" t="s">
        <v>180</v>
      </c>
      <c r="B418" s="578"/>
    </row>
    <row r="419" spans="1:2" ht="15.75" thickBot="1" x14ac:dyDescent="0.3">
      <c r="A419" s="589" t="s">
        <v>182</v>
      </c>
      <c r="B419" s="35"/>
    </row>
  </sheetData>
  <pageMargins left="0.75" right="0.75" top="1" bottom="1" header="0.5" footer="0.5"/>
  <pageSetup paperSize="9"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zoomScaleNormal="100" workbookViewId="0">
      <selection activeCell="B15" sqref="B15:B419"/>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735</v>
      </c>
      <c r="F1" s="15"/>
    </row>
    <row r="2" spans="1:6" s="38" customFormat="1" x14ac:dyDescent="0.25">
      <c r="A2" s="18" t="s">
        <v>170</v>
      </c>
    </row>
    <row r="3" spans="1:6" s="38" customFormat="1" ht="17.7" x14ac:dyDescent="0.3">
      <c r="A3" s="39"/>
      <c r="B3" s="18"/>
    </row>
    <row r="4" spans="1:6" s="38" customFormat="1" x14ac:dyDescent="0.25">
      <c r="A4" s="20" t="s">
        <v>648</v>
      </c>
      <c r="B4" s="18" t="s">
        <v>342</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78"/>
    </row>
    <row r="16" spans="1:6" s="38" customFormat="1" x14ac:dyDescent="0.25">
      <c r="A16" s="22" t="s">
        <v>173</v>
      </c>
      <c r="B16" s="578"/>
    </row>
    <row r="17" spans="1:11" s="38" customFormat="1" x14ac:dyDescent="0.25">
      <c r="A17" s="22" t="s">
        <v>175</v>
      </c>
      <c r="B17" s="578"/>
    </row>
    <row r="18" spans="1:11" s="38" customFormat="1" ht="45.2" x14ac:dyDescent="0.25">
      <c r="A18" s="22" t="s">
        <v>177</v>
      </c>
      <c r="B18" s="578" t="s">
        <v>380</v>
      </c>
    </row>
    <row r="19" spans="1:11" s="38" customFormat="1" x14ac:dyDescent="0.25">
      <c r="A19" s="22" t="s">
        <v>178</v>
      </c>
      <c r="B19" s="578"/>
    </row>
    <row r="20" spans="1:11" s="38" customFormat="1" x14ac:dyDescent="0.25">
      <c r="A20" s="22" t="s">
        <v>180</v>
      </c>
      <c r="B20" s="578"/>
    </row>
    <row r="21" spans="1:11" s="38" customFormat="1" x14ac:dyDescent="0.25">
      <c r="A21" s="22" t="s">
        <v>182</v>
      </c>
      <c r="B21" s="578"/>
    </row>
    <row r="22" spans="1:11" s="38" customFormat="1" x14ac:dyDescent="0.25">
      <c r="A22" s="75" t="s">
        <v>35</v>
      </c>
      <c r="B22" s="17"/>
      <c r="D22" s="76"/>
      <c r="E22" s="76"/>
      <c r="F22" s="76"/>
      <c r="G22" s="76"/>
      <c r="H22" s="76"/>
      <c r="I22" s="76"/>
      <c r="J22" s="76"/>
      <c r="K22" s="76"/>
    </row>
    <row r="23" spans="1:11" s="38" customFormat="1" x14ac:dyDescent="0.25">
      <c r="A23" s="22" t="s">
        <v>173</v>
      </c>
      <c r="B23" s="596" t="s">
        <v>50</v>
      </c>
      <c r="D23" s="76"/>
      <c r="E23" s="76"/>
      <c r="F23" s="76"/>
      <c r="G23" s="76"/>
      <c r="H23" s="77"/>
      <c r="I23" s="76"/>
      <c r="J23" s="76"/>
      <c r="K23" s="76"/>
    </row>
    <row r="24" spans="1:11" s="38" customFormat="1" ht="30.15" x14ac:dyDescent="0.25">
      <c r="A24" s="22" t="s">
        <v>175</v>
      </c>
      <c r="B24" s="597" t="s">
        <v>857</v>
      </c>
      <c r="D24" s="76"/>
      <c r="E24" s="76"/>
      <c r="F24" s="44"/>
      <c r="G24" s="76"/>
      <c r="H24" s="76"/>
      <c r="I24" s="78"/>
      <c r="J24" s="79" t="e">
        <f>-#REF!*100/1000</f>
        <v>#REF!</v>
      </c>
      <c r="K24" s="79" t="e">
        <f>-#REF!*100/1000</f>
        <v>#REF!</v>
      </c>
    </row>
    <row r="25" spans="1:11" s="38" customFormat="1" ht="120.45" x14ac:dyDescent="0.25">
      <c r="A25" s="22" t="s">
        <v>177</v>
      </c>
      <c r="B25" s="578" t="s">
        <v>669</v>
      </c>
      <c r="D25" s="77"/>
      <c r="E25" s="77"/>
      <c r="F25" s="77"/>
      <c r="G25" s="76"/>
      <c r="H25" s="76"/>
      <c r="I25" s="76"/>
      <c r="J25" s="76"/>
      <c r="K25" s="76"/>
    </row>
    <row r="26" spans="1:11" s="38" customFormat="1" ht="135.5" x14ac:dyDescent="0.25">
      <c r="A26" s="22" t="s">
        <v>178</v>
      </c>
      <c r="B26" s="578" t="s">
        <v>710</v>
      </c>
      <c r="D26" s="79"/>
      <c r="E26" s="79"/>
      <c r="F26" s="78"/>
      <c r="G26" s="78"/>
      <c r="H26" s="78"/>
      <c r="I26" s="76"/>
      <c r="J26" s="76"/>
      <c r="K26" s="76"/>
    </row>
    <row r="27" spans="1:11" s="38" customFormat="1" ht="150.55000000000001" x14ac:dyDescent="0.25">
      <c r="A27" s="22" t="s">
        <v>180</v>
      </c>
      <c r="B27" s="578" t="s">
        <v>184</v>
      </c>
      <c r="D27" s="76"/>
      <c r="E27" s="76"/>
      <c r="F27" s="80"/>
      <c r="G27" s="78"/>
      <c r="H27" s="76"/>
      <c r="I27" s="76"/>
      <c r="J27" s="76"/>
      <c r="K27" s="76"/>
    </row>
    <row r="28" spans="1:11" s="38" customFormat="1" ht="30.15" x14ac:dyDescent="0.25">
      <c r="A28" s="23" t="s">
        <v>182</v>
      </c>
      <c r="B28" s="16" t="s">
        <v>185</v>
      </c>
      <c r="D28" s="76"/>
      <c r="E28" s="76"/>
      <c r="F28" s="76"/>
      <c r="G28" s="76"/>
      <c r="H28" s="76"/>
      <c r="I28" s="76"/>
      <c r="J28" s="76"/>
      <c r="K28" s="76"/>
    </row>
    <row r="29" spans="1:11" s="38" customFormat="1" x14ac:dyDescent="0.25">
      <c r="A29" s="74" t="s">
        <v>14</v>
      </c>
      <c r="B29" s="578"/>
      <c r="D29" s="76"/>
      <c r="E29" s="76"/>
      <c r="F29" s="77"/>
      <c r="G29" s="77"/>
      <c r="H29" s="76"/>
      <c r="I29" s="76"/>
      <c r="J29" s="76"/>
      <c r="K29" s="76"/>
    </row>
    <row r="30" spans="1:11" s="38" customFormat="1" x14ac:dyDescent="0.25">
      <c r="A30" s="22" t="s">
        <v>173</v>
      </c>
      <c r="B30" s="596" t="s">
        <v>50</v>
      </c>
      <c r="D30" s="76"/>
      <c r="E30" s="76"/>
      <c r="F30" s="76"/>
      <c r="G30" s="76"/>
      <c r="H30" s="76"/>
      <c r="I30" s="76"/>
      <c r="J30" s="76"/>
      <c r="K30" s="76"/>
    </row>
    <row r="31" spans="1:11" s="38" customFormat="1" x14ac:dyDescent="0.25">
      <c r="A31" s="22" t="s">
        <v>175</v>
      </c>
      <c r="B31" s="578" t="s">
        <v>186</v>
      </c>
      <c r="D31" s="76"/>
      <c r="E31" s="76"/>
      <c r="F31" s="76"/>
      <c r="G31" s="76"/>
      <c r="H31" s="76"/>
      <c r="I31" s="76"/>
      <c r="J31" s="76"/>
      <c r="K31" s="76"/>
    </row>
    <row r="32" spans="1:11" s="38" customFormat="1" ht="135.5" x14ac:dyDescent="0.25">
      <c r="A32" s="22" t="s">
        <v>177</v>
      </c>
      <c r="B32" s="578" t="s">
        <v>187</v>
      </c>
      <c r="D32" s="76"/>
      <c r="E32" s="76"/>
      <c r="F32" s="76"/>
      <c r="G32" s="76"/>
      <c r="H32" s="76"/>
      <c r="I32" s="76"/>
      <c r="J32" s="76"/>
      <c r="K32" s="76"/>
    </row>
    <row r="33" spans="1:11" s="38" customFormat="1" ht="30.15" x14ac:dyDescent="0.25">
      <c r="A33" s="22" t="s">
        <v>178</v>
      </c>
      <c r="B33" s="578" t="s">
        <v>711</v>
      </c>
      <c r="D33" s="76"/>
      <c r="E33" s="76"/>
      <c r="F33" s="76"/>
      <c r="G33" s="76"/>
      <c r="H33" s="76"/>
      <c r="I33" s="76"/>
      <c r="J33" s="76"/>
      <c r="K33" s="76"/>
    </row>
    <row r="34" spans="1:11" s="38" customFormat="1" ht="120.45" x14ac:dyDescent="0.25">
      <c r="A34" s="22" t="s">
        <v>180</v>
      </c>
      <c r="B34" s="578" t="s">
        <v>188</v>
      </c>
      <c r="D34" s="76"/>
      <c r="E34" s="76"/>
      <c r="F34" s="76"/>
      <c r="G34" s="76"/>
      <c r="H34" s="76"/>
      <c r="I34" s="76"/>
      <c r="J34" s="76"/>
      <c r="K34" s="76"/>
    </row>
    <row r="35" spans="1:11" s="38" customFormat="1" x14ac:dyDescent="0.25">
      <c r="A35" s="22" t="s">
        <v>182</v>
      </c>
      <c r="B35" s="16" t="s">
        <v>189</v>
      </c>
      <c r="D35" s="76"/>
      <c r="E35" s="76"/>
      <c r="F35" s="76"/>
      <c r="G35" s="76"/>
      <c r="H35" s="81"/>
      <c r="I35" s="76"/>
      <c r="J35" s="76"/>
      <c r="K35" s="76"/>
    </row>
    <row r="36" spans="1:11" s="38" customFormat="1" x14ac:dyDescent="0.25">
      <c r="A36" s="75" t="s">
        <v>15</v>
      </c>
      <c r="B36" s="17"/>
      <c r="D36" s="76"/>
      <c r="E36" s="76"/>
      <c r="F36" s="76"/>
      <c r="G36" s="76"/>
      <c r="H36" s="76"/>
      <c r="I36" s="76"/>
      <c r="J36" s="76"/>
      <c r="K36" s="76"/>
    </row>
    <row r="37" spans="1:11" s="38" customFormat="1" x14ac:dyDescent="0.25">
      <c r="A37" s="22" t="s">
        <v>173</v>
      </c>
      <c r="B37" s="578"/>
      <c r="D37" s="76"/>
      <c r="E37" s="76"/>
      <c r="F37" s="76"/>
      <c r="G37" s="82"/>
      <c r="H37" s="76"/>
      <c r="I37" s="76"/>
      <c r="J37" s="76"/>
      <c r="K37" s="76"/>
    </row>
    <row r="38" spans="1:11" s="38" customFormat="1" x14ac:dyDescent="0.25">
      <c r="A38" s="22" t="s">
        <v>175</v>
      </c>
      <c r="B38" s="578"/>
      <c r="D38" s="76"/>
      <c r="E38" s="76"/>
      <c r="F38" s="76"/>
      <c r="G38" s="82"/>
      <c r="H38" s="76"/>
      <c r="I38" s="76"/>
      <c r="J38" s="76"/>
      <c r="K38" s="76"/>
    </row>
    <row r="39" spans="1:11" s="38" customFormat="1" x14ac:dyDescent="0.25">
      <c r="A39" s="22" t="s">
        <v>177</v>
      </c>
      <c r="B39" s="578" t="s">
        <v>58</v>
      </c>
      <c r="D39" s="76"/>
      <c r="E39" s="76"/>
      <c r="F39" s="77"/>
      <c r="G39" s="77"/>
      <c r="H39" s="76"/>
      <c r="I39" s="76"/>
      <c r="J39" s="76"/>
      <c r="K39" s="76"/>
    </row>
    <row r="40" spans="1:11" s="38" customFormat="1" x14ac:dyDescent="0.25">
      <c r="A40" s="22" t="s">
        <v>178</v>
      </c>
      <c r="B40" s="578"/>
      <c r="D40" s="76"/>
      <c r="E40" s="76"/>
      <c r="F40" s="82"/>
      <c r="G40" s="82"/>
      <c r="H40" s="82"/>
      <c r="I40" s="82"/>
      <c r="J40" s="82"/>
      <c r="K40" s="76"/>
    </row>
    <row r="41" spans="1:11" s="38" customFormat="1" x14ac:dyDescent="0.25">
      <c r="A41" s="22" t="s">
        <v>180</v>
      </c>
      <c r="B41" s="578"/>
      <c r="D41" s="76"/>
      <c r="E41" s="76"/>
      <c r="F41" s="82"/>
      <c r="G41" s="82"/>
      <c r="H41" s="82"/>
      <c r="I41" s="82"/>
      <c r="J41" s="82"/>
      <c r="K41" s="76"/>
    </row>
    <row r="42" spans="1:11" s="38" customFormat="1" x14ac:dyDescent="0.25">
      <c r="A42" s="23" t="s">
        <v>182</v>
      </c>
      <c r="B42" s="16"/>
      <c r="D42" s="76"/>
      <c r="E42" s="76"/>
      <c r="F42" s="82"/>
      <c r="G42" s="82"/>
      <c r="H42" s="82"/>
      <c r="I42" s="82"/>
      <c r="J42" s="82"/>
      <c r="K42" s="76"/>
    </row>
    <row r="43" spans="1:11" s="38" customFormat="1" x14ac:dyDescent="0.25">
      <c r="A43" s="74" t="s">
        <v>11</v>
      </c>
      <c r="B43" s="578"/>
      <c r="D43" s="76"/>
      <c r="E43" s="76"/>
      <c r="F43" s="82"/>
      <c r="G43" s="82"/>
      <c r="H43" s="82"/>
      <c r="I43" s="82"/>
      <c r="J43" s="82"/>
      <c r="K43" s="76"/>
    </row>
    <row r="44" spans="1:11" s="38" customFormat="1" x14ac:dyDescent="0.25">
      <c r="A44" s="22" t="s">
        <v>173</v>
      </c>
      <c r="B44" s="578"/>
      <c r="D44" s="76"/>
      <c r="E44" s="76"/>
      <c r="F44" s="76"/>
      <c r="G44" s="76"/>
      <c r="H44" s="76"/>
      <c r="I44" s="76"/>
      <c r="J44" s="76"/>
      <c r="K44" s="76"/>
    </row>
    <row r="45" spans="1:11" s="38" customFormat="1" x14ac:dyDescent="0.25">
      <c r="A45" s="22" t="s">
        <v>175</v>
      </c>
      <c r="B45" s="578"/>
      <c r="D45" s="76"/>
      <c r="E45" s="76"/>
      <c r="F45" s="76"/>
      <c r="G45" s="76"/>
      <c r="H45" s="76"/>
      <c r="I45" s="76"/>
      <c r="J45" s="76"/>
      <c r="K45" s="76"/>
    </row>
    <row r="46" spans="1:11" s="38" customFormat="1" x14ac:dyDescent="0.25">
      <c r="A46" s="22" t="s">
        <v>177</v>
      </c>
      <c r="B46" s="578" t="s">
        <v>58</v>
      </c>
      <c r="D46" s="76"/>
      <c r="E46" s="76"/>
      <c r="F46" s="76"/>
      <c r="G46" s="76"/>
      <c r="H46" s="76"/>
      <c r="I46" s="76"/>
      <c r="J46" s="76"/>
      <c r="K46" s="76"/>
    </row>
    <row r="47" spans="1:11" s="38" customFormat="1" x14ac:dyDescent="0.25">
      <c r="A47" s="22" t="s">
        <v>178</v>
      </c>
      <c r="B47" s="578"/>
      <c r="D47" s="76"/>
      <c r="E47" s="76"/>
      <c r="F47" s="76"/>
      <c r="G47" s="76"/>
      <c r="H47" s="76"/>
      <c r="I47" s="76"/>
      <c r="J47" s="76"/>
      <c r="K47" s="76"/>
    </row>
    <row r="48" spans="1:11" s="38" customFormat="1" x14ac:dyDescent="0.25">
      <c r="A48" s="22" t="s">
        <v>180</v>
      </c>
      <c r="B48" s="578"/>
      <c r="D48" s="76"/>
      <c r="E48" s="76"/>
      <c r="F48" s="76"/>
      <c r="G48" s="76"/>
      <c r="H48" s="76"/>
      <c r="I48" s="76"/>
      <c r="J48" s="76"/>
      <c r="K48" s="76"/>
    </row>
    <row r="49" spans="1:11" s="38" customFormat="1" x14ac:dyDescent="0.25">
      <c r="A49" s="22" t="s">
        <v>182</v>
      </c>
      <c r="B49" s="578"/>
      <c r="D49" s="76"/>
      <c r="E49" s="76"/>
      <c r="F49" s="76"/>
      <c r="G49" s="76"/>
      <c r="H49" s="76"/>
      <c r="I49" s="76"/>
      <c r="J49" s="76"/>
      <c r="K49" s="76"/>
    </row>
    <row r="50" spans="1:11" s="38" customFormat="1" x14ac:dyDescent="0.25">
      <c r="A50" s="75" t="s">
        <v>6</v>
      </c>
      <c r="B50" s="17"/>
      <c r="D50" s="76"/>
      <c r="E50" s="76"/>
      <c r="F50" s="76"/>
      <c r="G50" s="76"/>
      <c r="H50" s="76"/>
      <c r="I50" s="76"/>
      <c r="J50" s="76"/>
      <c r="K50" s="76"/>
    </row>
    <row r="51" spans="1:11" s="38" customFormat="1" x14ac:dyDescent="0.25">
      <c r="A51" s="22" t="s">
        <v>173</v>
      </c>
      <c r="B51" s="578"/>
      <c r="D51" s="76"/>
      <c r="E51" s="76"/>
      <c r="F51" s="76"/>
      <c r="G51" s="76"/>
      <c r="H51" s="76"/>
      <c r="I51" s="76"/>
      <c r="J51" s="76"/>
      <c r="K51" s="76"/>
    </row>
    <row r="52" spans="1:11" s="38" customFormat="1" x14ac:dyDescent="0.25">
      <c r="A52" s="22" t="s">
        <v>175</v>
      </c>
      <c r="B52" s="578"/>
      <c r="D52" s="76"/>
      <c r="E52" s="76"/>
      <c r="F52" s="76"/>
      <c r="G52" s="76"/>
      <c r="H52" s="76"/>
      <c r="I52" s="76"/>
      <c r="J52" s="76"/>
      <c r="K52" s="76"/>
    </row>
    <row r="53" spans="1:11" s="38" customFormat="1" x14ac:dyDescent="0.25">
      <c r="A53" s="22" t="s">
        <v>177</v>
      </c>
      <c r="B53" s="578" t="s">
        <v>58</v>
      </c>
      <c r="D53" s="76"/>
      <c r="E53" s="76"/>
      <c r="F53" s="76"/>
      <c r="G53" s="76"/>
      <c r="H53" s="76"/>
      <c r="I53" s="76"/>
      <c r="J53" s="76"/>
      <c r="K53" s="76"/>
    </row>
    <row r="54" spans="1:11" s="38" customFormat="1" x14ac:dyDescent="0.25">
      <c r="A54" s="22" t="s">
        <v>178</v>
      </c>
      <c r="B54" s="578"/>
      <c r="D54" s="76"/>
      <c r="E54" s="76"/>
      <c r="F54" s="76"/>
      <c r="G54" s="76"/>
      <c r="H54" s="76"/>
      <c r="I54" s="76"/>
      <c r="J54" s="76"/>
      <c r="K54" s="76"/>
    </row>
    <row r="55" spans="1:11" s="38" customFormat="1" x14ac:dyDescent="0.25">
      <c r="A55" s="22" t="s">
        <v>180</v>
      </c>
      <c r="B55" s="578"/>
      <c r="D55" s="76"/>
      <c r="E55" s="76"/>
      <c r="F55" s="76"/>
      <c r="G55" s="76"/>
      <c r="H55" s="76"/>
      <c r="I55" s="76"/>
      <c r="J55" s="76"/>
      <c r="K55" s="76"/>
    </row>
    <row r="56" spans="1:11" s="38" customFormat="1" x14ac:dyDescent="0.25">
      <c r="A56" s="23" t="s">
        <v>182</v>
      </c>
      <c r="B56" s="16"/>
      <c r="D56" s="76"/>
      <c r="E56" s="76"/>
      <c r="F56" s="76"/>
      <c r="G56" s="76"/>
      <c r="H56" s="76"/>
      <c r="I56" s="76"/>
      <c r="J56" s="76"/>
      <c r="K56" s="76"/>
    </row>
    <row r="57" spans="1:11" s="38" customFormat="1" x14ac:dyDescent="0.25">
      <c r="A57" s="75" t="s">
        <v>16</v>
      </c>
      <c r="B57" s="17"/>
      <c r="D57" s="76"/>
      <c r="E57" s="76"/>
      <c r="F57" s="76"/>
      <c r="G57" s="76"/>
      <c r="H57" s="76"/>
      <c r="I57" s="76"/>
      <c r="J57" s="76"/>
      <c r="K57" s="76"/>
    </row>
    <row r="58" spans="1:11" s="38" customFormat="1" x14ac:dyDescent="0.25">
      <c r="A58" s="22" t="s">
        <v>173</v>
      </c>
      <c r="B58" s="596" t="s">
        <v>57</v>
      </c>
    </row>
    <row r="59" spans="1:11" s="38" customFormat="1" x14ac:dyDescent="0.25">
      <c r="A59" s="22" t="s">
        <v>175</v>
      </c>
      <c r="B59" s="631" t="s">
        <v>858</v>
      </c>
    </row>
    <row r="60" spans="1:11" s="38" customFormat="1" ht="150.55000000000001" x14ac:dyDescent="0.25">
      <c r="A60" s="22" t="s">
        <v>177</v>
      </c>
      <c r="B60" s="578" t="s">
        <v>190</v>
      </c>
    </row>
    <row r="61" spans="1:11" s="38" customFormat="1" ht="120.45" x14ac:dyDescent="0.25">
      <c r="A61" s="22" t="s">
        <v>178</v>
      </c>
      <c r="B61" s="578" t="s">
        <v>712</v>
      </c>
    </row>
    <row r="62" spans="1:11" s="38" customFormat="1" ht="105.4" x14ac:dyDescent="0.25">
      <c r="A62" s="22" t="s">
        <v>180</v>
      </c>
      <c r="B62" s="578" t="s">
        <v>191</v>
      </c>
    </row>
    <row r="63" spans="1:11" s="38" customFormat="1" ht="30.15" x14ac:dyDescent="0.25">
      <c r="A63" s="23" t="s">
        <v>182</v>
      </c>
      <c r="B63" s="16" t="s">
        <v>192</v>
      </c>
    </row>
    <row r="64" spans="1:11" s="38" customFormat="1" x14ac:dyDescent="0.25">
      <c r="A64" s="74" t="s">
        <v>398</v>
      </c>
      <c r="B64" s="578"/>
    </row>
    <row r="65" spans="1:2" s="38" customFormat="1" x14ac:dyDescent="0.25">
      <c r="A65" s="22" t="s">
        <v>650</v>
      </c>
      <c r="B65" s="578"/>
    </row>
    <row r="66" spans="1:2" s="38" customFormat="1" x14ac:dyDescent="0.25">
      <c r="A66" s="22" t="s">
        <v>194</v>
      </c>
      <c r="B66" s="578"/>
    </row>
    <row r="67" spans="1:2" s="38" customFormat="1" x14ac:dyDescent="0.25">
      <c r="A67" s="22" t="s">
        <v>177</v>
      </c>
      <c r="B67" s="578" t="s">
        <v>58</v>
      </c>
    </row>
    <row r="68" spans="1:2" s="38" customFormat="1" x14ac:dyDescent="0.25">
      <c r="A68" s="22" t="s">
        <v>178</v>
      </c>
      <c r="B68" s="578"/>
    </row>
    <row r="69" spans="1:2" s="38" customFormat="1" x14ac:dyDescent="0.25">
      <c r="A69" s="22" t="s">
        <v>180</v>
      </c>
      <c r="B69" s="578"/>
    </row>
    <row r="70" spans="1:2" s="38" customFormat="1" x14ac:dyDescent="0.25">
      <c r="A70" s="22" t="s">
        <v>36</v>
      </c>
      <c r="B70" s="578"/>
    </row>
    <row r="71" spans="1:2" s="38" customFormat="1" x14ac:dyDescent="0.25">
      <c r="A71" s="75" t="s">
        <v>17</v>
      </c>
      <c r="B71" s="17"/>
    </row>
    <row r="72" spans="1:2" s="38" customFormat="1" x14ac:dyDescent="0.25">
      <c r="A72" s="22" t="s">
        <v>173</v>
      </c>
      <c r="B72" s="596" t="s">
        <v>50</v>
      </c>
    </row>
    <row r="73" spans="1:2" s="38" customFormat="1" x14ac:dyDescent="0.25">
      <c r="A73" s="22" t="s">
        <v>175</v>
      </c>
      <c r="B73" s="631"/>
    </row>
    <row r="74" spans="1:2" s="38" customFormat="1" x14ac:dyDescent="0.25">
      <c r="A74" s="22" t="s">
        <v>177</v>
      </c>
      <c r="B74" s="578"/>
    </row>
    <row r="75" spans="1:2" s="38" customFormat="1" x14ac:dyDescent="0.25">
      <c r="A75" s="22" t="s">
        <v>178</v>
      </c>
      <c r="B75" s="578" t="s">
        <v>627</v>
      </c>
    </row>
    <row r="76" spans="1:2" s="38" customFormat="1" ht="45.2" x14ac:dyDescent="0.25">
      <c r="A76" s="22" t="s">
        <v>180</v>
      </c>
      <c r="B76" s="578" t="s">
        <v>195</v>
      </c>
    </row>
    <row r="77" spans="1:2" s="38" customFormat="1" x14ac:dyDescent="0.25">
      <c r="A77" s="22" t="s">
        <v>36</v>
      </c>
      <c r="B77" s="16" t="s">
        <v>840</v>
      </c>
    </row>
    <row r="78" spans="1:2" s="38" customFormat="1" x14ac:dyDescent="0.25">
      <c r="A78" s="75" t="s">
        <v>694</v>
      </c>
      <c r="B78" s="17"/>
    </row>
    <row r="79" spans="1:2" s="38" customFormat="1" x14ac:dyDescent="0.25">
      <c r="A79" s="22" t="s">
        <v>173</v>
      </c>
      <c r="B79" s="596" t="s">
        <v>50</v>
      </c>
    </row>
    <row r="80" spans="1:2" s="38" customFormat="1" x14ac:dyDescent="0.25">
      <c r="A80" s="22" t="s">
        <v>175</v>
      </c>
      <c r="B80" s="631"/>
    </row>
    <row r="81" spans="1:4" s="38" customFormat="1" ht="30.15" x14ac:dyDescent="0.25">
      <c r="A81" s="22" t="s">
        <v>177</v>
      </c>
      <c r="B81" s="578" t="s">
        <v>713</v>
      </c>
    </row>
    <row r="82" spans="1:4" s="38" customFormat="1" ht="45.2" x14ac:dyDescent="0.25">
      <c r="A82" s="22" t="s">
        <v>178</v>
      </c>
      <c r="B82" s="578" t="s">
        <v>714</v>
      </c>
    </row>
    <row r="83" spans="1:4" s="38" customFormat="1" x14ac:dyDescent="0.25">
      <c r="A83" s="22" t="s">
        <v>180</v>
      </c>
      <c r="B83" s="578"/>
    </row>
    <row r="84" spans="1:4" s="38" customFormat="1" x14ac:dyDescent="0.25">
      <c r="A84" s="22" t="s">
        <v>36</v>
      </c>
      <c r="B84" s="16"/>
    </row>
    <row r="85" spans="1:4" s="38" customFormat="1" x14ac:dyDescent="0.25">
      <c r="A85" s="75" t="s">
        <v>580</v>
      </c>
      <c r="B85" s="17"/>
    </row>
    <row r="86" spans="1:4" s="38" customFormat="1" x14ac:dyDescent="0.25">
      <c r="A86" s="22" t="s">
        <v>173</v>
      </c>
      <c r="B86" s="596"/>
    </row>
    <row r="87" spans="1:4" s="38" customFormat="1" x14ac:dyDescent="0.25">
      <c r="A87" s="22" t="s">
        <v>175</v>
      </c>
      <c r="B87" s="631"/>
    </row>
    <row r="88" spans="1:4" s="38" customFormat="1" x14ac:dyDescent="0.25">
      <c r="A88" s="22" t="s">
        <v>177</v>
      </c>
      <c r="B88" s="578"/>
    </row>
    <row r="89" spans="1:4" s="38" customFormat="1" x14ac:dyDescent="0.25">
      <c r="A89" s="22" t="s">
        <v>178</v>
      </c>
      <c r="B89" s="578"/>
    </row>
    <row r="90" spans="1:4" s="38" customFormat="1" x14ac:dyDescent="0.25">
      <c r="A90" s="22" t="s">
        <v>180</v>
      </c>
      <c r="B90" s="578"/>
    </row>
    <row r="91" spans="1:4" s="38" customFormat="1" x14ac:dyDescent="0.25">
      <c r="A91" s="22" t="s">
        <v>36</v>
      </c>
      <c r="B91" s="16"/>
    </row>
    <row r="92" spans="1:4" s="38" customFormat="1" x14ac:dyDescent="0.25">
      <c r="A92" s="85" t="s">
        <v>18</v>
      </c>
      <c r="B92" s="17"/>
    </row>
    <row r="93" spans="1:4" s="38" customFormat="1" x14ac:dyDescent="0.25">
      <c r="A93" s="22" t="s">
        <v>650</v>
      </c>
      <c r="B93" s="596" t="s">
        <v>52</v>
      </c>
    </row>
    <row r="94" spans="1:4" s="38" customFormat="1" x14ac:dyDescent="0.25">
      <c r="A94" s="22" t="s">
        <v>194</v>
      </c>
      <c r="B94" s="597" t="s">
        <v>404</v>
      </c>
    </row>
    <row r="95" spans="1:4" s="38" customFormat="1" x14ac:dyDescent="0.25">
      <c r="A95" s="22" t="s">
        <v>177</v>
      </c>
      <c r="B95" s="578" t="s">
        <v>197</v>
      </c>
      <c r="D95" s="83"/>
    </row>
    <row r="96" spans="1:4" s="38" customFormat="1" ht="30.15" x14ac:dyDescent="0.25">
      <c r="A96" s="22" t="s">
        <v>178</v>
      </c>
      <c r="B96" s="578" t="s">
        <v>723</v>
      </c>
      <c r="D96" s="40"/>
    </row>
    <row r="97" spans="1:4" s="38" customFormat="1" ht="30.15" x14ac:dyDescent="0.25">
      <c r="A97" s="22" t="s">
        <v>180</v>
      </c>
      <c r="B97" s="578" t="s">
        <v>198</v>
      </c>
      <c r="D97" s="37"/>
    </row>
    <row r="98" spans="1:4" s="38" customFormat="1" x14ac:dyDescent="0.25">
      <c r="A98" s="23" t="s">
        <v>36</v>
      </c>
      <c r="B98" s="16" t="s">
        <v>199</v>
      </c>
      <c r="D98" s="37"/>
    </row>
    <row r="99" spans="1:4" s="38" customFormat="1" x14ac:dyDescent="0.25">
      <c r="A99" s="74" t="s">
        <v>19</v>
      </c>
      <c r="B99" s="578"/>
      <c r="D99" s="37"/>
    </row>
    <row r="100" spans="1:4" s="38" customFormat="1" x14ac:dyDescent="0.25">
      <c r="A100" s="22" t="s">
        <v>173</v>
      </c>
      <c r="B100" s="578"/>
      <c r="D100" s="37"/>
    </row>
    <row r="101" spans="1:4" s="38" customFormat="1" x14ac:dyDescent="0.25">
      <c r="A101" s="22" t="s">
        <v>175</v>
      </c>
      <c r="B101" s="578"/>
      <c r="D101" s="37"/>
    </row>
    <row r="102" spans="1:4" s="38" customFormat="1" x14ac:dyDescent="0.25">
      <c r="A102" s="22" t="s">
        <v>177</v>
      </c>
      <c r="B102" s="578" t="s">
        <v>58</v>
      </c>
      <c r="D102" s="37"/>
    </row>
    <row r="103" spans="1:4" s="38" customFormat="1" x14ac:dyDescent="0.25">
      <c r="A103" s="22" t="s">
        <v>178</v>
      </c>
      <c r="B103" s="578"/>
      <c r="D103" s="37"/>
    </row>
    <row r="104" spans="1:4" s="38" customFormat="1" x14ac:dyDescent="0.25">
      <c r="A104" s="22" t="s">
        <v>180</v>
      </c>
      <c r="B104" s="578"/>
      <c r="D104" s="37"/>
    </row>
    <row r="105" spans="1:4" s="38" customFormat="1" x14ac:dyDescent="0.25">
      <c r="A105" s="23" t="s">
        <v>36</v>
      </c>
      <c r="B105" s="16"/>
      <c r="D105" s="37"/>
    </row>
    <row r="106" spans="1:4" s="38" customFormat="1" x14ac:dyDescent="0.25">
      <c r="A106" s="74" t="s">
        <v>693</v>
      </c>
      <c r="B106" s="578"/>
    </row>
    <row r="107" spans="1:4" s="38" customFormat="1" x14ac:dyDescent="0.25">
      <c r="A107" s="22" t="s">
        <v>173</v>
      </c>
      <c r="B107" s="596"/>
    </row>
    <row r="108" spans="1:4" s="38" customFormat="1" x14ac:dyDescent="0.25">
      <c r="A108" s="22" t="s">
        <v>175</v>
      </c>
      <c r="B108" s="631"/>
    </row>
    <row r="109" spans="1:4" s="38" customFormat="1" x14ac:dyDescent="0.25">
      <c r="A109" s="22" t="s">
        <v>177</v>
      </c>
      <c r="B109" s="578" t="s">
        <v>58</v>
      </c>
    </row>
    <row r="110" spans="1:4" s="38" customFormat="1" x14ac:dyDescent="0.25">
      <c r="A110" s="22" t="s">
        <v>178</v>
      </c>
      <c r="B110" s="578"/>
    </row>
    <row r="111" spans="1:4" s="38" customFormat="1" ht="45.2" x14ac:dyDescent="0.25">
      <c r="A111" s="22" t="s">
        <v>180</v>
      </c>
      <c r="B111" s="578" t="s">
        <v>195</v>
      </c>
    </row>
    <row r="112" spans="1:4" s="38" customFormat="1" ht="30.8" thickBot="1" x14ac:dyDescent="0.3">
      <c r="A112" s="25" t="s">
        <v>36</v>
      </c>
      <c r="B112" s="35" t="s">
        <v>196</v>
      </c>
    </row>
    <row r="113" spans="1:4" s="38" customFormat="1" ht="15.75" thickBot="1" x14ac:dyDescent="0.3">
      <c r="A113" s="26"/>
      <c r="B113" s="578"/>
      <c r="D113" s="37"/>
    </row>
    <row r="114" spans="1:4" s="38" customFormat="1" x14ac:dyDescent="0.25">
      <c r="A114" s="21" t="s">
        <v>20</v>
      </c>
      <c r="B114" s="43"/>
      <c r="D114" s="37"/>
    </row>
    <row r="115" spans="1:4" s="38" customFormat="1" x14ac:dyDescent="0.25">
      <c r="A115" s="75" t="s">
        <v>21</v>
      </c>
      <c r="B115" s="17"/>
      <c r="D115" s="37"/>
    </row>
    <row r="116" spans="1:4" s="38" customFormat="1" x14ac:dyDescent="0.25">
      <c r="A116" s="22" t="s">
        <v>173</v>
      </c>
      <c r="B116" s="578"/>
      <c r="D116" s="37"/>
    </row>
    <row r="117" spans="1:4" s="38" customFormat="1" x14ac:dyDescent="0.25">
      <c r="A117" s="22" t="s">
        <v>175</v>
      </c>
      <c r="B117" s="578"/>
      <c r="D117" s="37"/>
    </row>
    <row r="118" spans="1:4" s="38" customFormat="1" x14ac:dyDescent="0.25">
      <c r="A118" s="22" t="s">
        <v>177</v>
      </c>
      <c r="B118" s="578" t="s">
        <v>58</v>
      </c>
      <c r="D118" s="37"/>
    </row>
    <row r="119" spans="1:4" s="38" customFormat="1" x14ac:dyDescent="0.25">
      <c r="A119" s="22" t="s">
        <v>178</v>
      </c>
      <c r="B119" s="578"/>
      <c r="D119" s="37"/>
    </row>
    <row r="120" spans="1:4" s="38" customFormat="1" x14ac:dyDescent="0.25">
      <c r="A120" s="22" t="s">
        <v>180</v>
      </c>
      <c r="B120" s="578"/>
      <c r="D120" s="37"/>
    </row>
    <row r="121" spans="1:4" x14ac:dyDescent="0.25">
      <c r="A121" s="22" t="s">
        <v>182</v>
      </c>
      <c r="B121" s="578"/>
    </row>
    <row r="122" spans="1:4" x14ac:dyDescent="0.25">
      <c r="A122" s="75" t="s">
        <v>22</v>
      </c>
      <c r="B122" s="17"/>
    </row>
    <row r="123" spans="1:4" x14ac:dyDescent="0.25">
      <c r="A123" s="22" t="s">
        <v>173</v>
      </c>
      <c r="B123" s="578"/>
    </row>
    <row r="124" spans="1:4" x14ac:dyDescent="0.25">
      <c r="A124" s="22" t="s">
        <v>175</v>
      </c>
      <c r="B124" s="578"/>
    </row>
    <row r="125" spans="1:4" x14ac:dyDescent="0.25">
      <c r="A125" s="22" t="s">
        <v>177</v>
      </c>
      <c r="B125" s="578" t="s">
        <v>58</v>
      </c>
    </row>
    <row r="126" spans="1:4" x14ac:dyDescent="0.25">
      <c r="A126" s="22" t="s">
        <v>178</v>
      </c>
      <c r="B126" s="578"/>
    </row>
    <row r="127" spans="1:4" x14ac:dyDescent="0.25">
      <c r="A127" s="22" t="s">
        <v>180</v>
      </c>
      <c r="B127" s="578"/>
    </row>
    <row r="128" spans="1:4" x14ac:dyDescent="0.25">
      <c r="A128" s="23" t="s">
        <v>182</v>
      </c>
      <c r="B128" s="16"/>
    </row>
    <row r="129" spans="1:4" x14ac:dyDescent="0.25">
      <c r="A129" s="75" t="s">
        <v>23</v>
      </c>
      <c r="B129" s="17"/>
    </row>
    <row r="130" spans="1:4" x14ac:dyDescent="0.25">
      <c r="A130" s="22" t="s">
        <v>173</v>
      </c>
      <c r="B130" s="578"/>
    </row>
    <row r="131" spans="1:4" x14ac:dyDescent="0.25">
      <c r="A131" s="22" t="s">
        <v>175</v>
      </c>
      <c r="B131" s="578"/>
    </row>
    <row r="132" spans="1:4" x14ac:dyDescent="0.25">
      <c r="A132" s="22" t="s">
        <v>177</v>
      </c>
      <c r="B132" s="578" t="s">
        <v>530</v>
      </c>
    </row>
    <row r="133" spans="1:4" x14ac:dyDescent="0.25">
      <c r="A133" s="22" t="s">
        <v>178</v>
      </c>
      <c r="B133" s="578"/>
    </row>
    <row r="134" spans="1:4" x14ac:dyDescent="0.25">
      <c r="A134" s="22" t="s">
        <v>180</v>
      </c>
      <c r="B134" s="578"/>
      <c r="C134" s="601"/>
      <c r="D134" s="740"/>
    </row>
    <row r="135" spans="1:4" x14ac:dyDescent="0.25">
      <c r="A135" s="23" t="s">
        <v>182</v>
      </c>
      <c r="B135" s="16"/>
      <c r="C135" s="601"/>
      <c r="D135" s="740"/>
    </row>
    <row r="136" spans="1:4" x14ac:dyDescent="0.25">
      <c r="A136" s="74" t="s">
        <v>24</v>
      </c>
      <c r="B136" s="578"/>
      <c r="C136" s="601"/>
      <c r="D136" s="740"/>
    </row>
    <row r="137" spans="1:4" x14ac:dyDescent="0.25">
      <c r="A137" s="22" t="s">
        <v>173</v>
      </c>
      <c r="B137" s="596" t="s">
        <v>50</v>
      </c>
      <c r="C137" s="601"/>
      <c r="D137" s="740"/>
    </row>
    <row r="138" spans="1:4" x14ac:dyDescent="0.2">
      <c r="A138" s="22" t="s">
        <v>175</v>
      </c>
      <c r="B138" s="597" t="s">
        <v>842</v>
      </c>
      <c r="C138" s="686"/>
      <c r="D138" s="741"/>
    </row>
    <row r="139" spans="1:4" x14ac:dyDescent="0.25">
      <c r="A139" s="22" t="s">
        <v>177</v>
      </c>
      <c r="B139" s="578"/>
      <c r="C139" s="601"/>
      <c r="D139" s="740"/>
    </row>
    <row r="140" spans="1:4" x14ac:dyDescent="0.25">
      <c r="A140" s="22" t="s">
        <v>178</v>
      </c>
      <c r="B140" s="578"/>
    </row>
    <row r="141" spans="1:4" ht="45.2" x14ac:dyDescent="0.25">
      <c r="A141" s="22" t="s">
        <v>180</v>
      </c>
      <c r="B141" s="578" t="s">
        <v>200</v>
      </c>
    </row>
    <row r="142" spans="1:4" x14ac:dyDescent="0.25">
      <c r="A142" s="23" t="s">
        <v>182</v>
      </c>
      <c r="B142" s="16"/>
    </row>
    <row r="143" spans="1:4" x14ac:dyDescent="0.25">
      <c r="A143" s="74" t="s">
        <v>8</v>
      </c>
      <c r="B143" s="578"/>
    </row>
    <row r="144" spans="1:4" x14ac:dyDescent="0.25">
      <c r="A144" s="22" t="s">
        <v>173</v>
      </c>
      <c r="B144" s="52" t="s">
        <v>52</v>
      </c>
    </row>
    <row r="145" spans="1:3" x14ac:dyDescent="0.25">
      <c r="A145" s="22" t="s">
        <v>175</v>
      </c>
      <c r="B145" s="597" t="s">
        <v>859</v>
      </c>
    </row>
    <row r="146" spans="1:3" ht="60.25" x14ac:dyDescent="0.25">
      <c r="A146" s="22" t="s">
        <v>177</v>
      </c>
      <c r="B146" s="578" t="s">
        <v>731</v>
      </c>
    </row>
    <row r="147" spans="1:3" x14ac:dyDescent="0.25">
      <c r="A147" s="22" t="s">
        <v>178</v>
      </c>
      <c r="B147" s="578" t="s">
        <v>724</v>
      </c>
    </row>
    <row r="148" spans="1:3" ht="45.2" x14ac:dyDescent="0.25">
      <c r="A148" s="22" t="s">
        <v>180</v>
      </c>
      <c r="B148" s="578" t="s">
        <v>200</v>
      </c>
    </row>
    <row r="149" spans="1:3" x14ac:dyDescent="0.25">
      <c r="A149" s="23" t="s">
        <v>182</v>
      </c>
      <c r="B149" s="16" t="s">
        <v>199</v>
      </c>
    </row>
    <row r="150" spans="1:3" x14ac:dyDescent="0.25">
      <c r="A150" s="74" t="s">
        <v>25</v>
      </c>
      <c r="B150" s="597"/>
    </row>
    <row r="151" spans="1:3" x14ac:dyDescent="0.25">
      <c r="A151" s="22" t="s">
        <v>173</v>
      </c>
      <c r="B151" s="52" t="s">
        <v>52</v>
      </c>
    </row>
    <row r="152" spans="1:3" x14ac:dyDescent="0.25">
      <c r="A152" s="22" t="s">
        <v>175</v>
      </c>
      <c r="B152" s="751" t="s">
        <v>201</v>
      </c>
    </row>
    <row r="153" spans="1:3" ht="30.15" x14ac:dyDescent="0.25">
      <c r="A153" s="22" t="s">
        <v>177</v>
      </c>
      <c r="B153" s="597" t="s">
        <v>736</v>
      </c>
    </row>
    <row r="154" spans="1:3" x14ac:dyDescent="0.25">
      <c r="A154" s="22" t="s">
        <v>178</v>
      </c>
      <c r="B154" s="578"/>
    </row>
    <row r="155" spans="1:3" x14ac:dyDescent="0.25">
      <c r="A155" s="22" t="s">
        <v>180</v>
      </c>
      <c r="B155" s="578"/>
    </row>
    <row r="156" spans="1:3" x14ac:dyDescent="0.25">
      <c r="A156" s="23" t="s">
        <v>182</v>
      </c>
      <c r="B156" s="16"/>
    </row>
    <row r="157" spans="1:3" x14ac:dyDescent="0.25">
      <c r="A157" s="75" t="s">
        <v>0</v>
      </c>
      <c r="B157" s="17"/>
    </row>
    <row r="158" spans="1:3" x14ac:dyDescent="0.25">
      <c r="A158" s="22" t="s">
        <v>173</v>
      </c>
      <c r="B158" s="102"/>
    </row>
    <row r="159" spans="1:3" x14ac:dyDescent="0.25">
      <c r="A159" s="22" t="s">
        <v>175</v>
      </c>
      <c r="B159" s="578"/>
    </row>
    <row r="160" spans="1:3" x14ac:dyDescent="0.25">
      <c r="A160" s="22" t="s">
        <v>177</v>
      </c>
      <c r="B160" s="578" t="s">
        <v>58</v>
      </c>
      <c r="C160" s="84"/>
    </row>
    <row r="161" spans="1:2" x14ac:dyDescent="0.25">
      <c r="A161" s="22" t="s">
        <v>178</v>
      </c>
      <c r="B161" s="578"/>
    </row>
    <row r="162" spans="1:2" x14ac:dyDescent="0.25">
      <c r="A162" s="22" t="s">
        <v>180</v>
      </c>
      <c r="B162" s="578"/>
    </row>
    <row r="163" spans="1:2" x14ac:dyDescent="0.25">
      <c r="A163" s="22" t="s">
        <v>36</v>
      </c>
      <c r="B163" s="578"/>
    </row>
    <row r="164" spans="1:2" x14ac:dyDescent="0.25">
      <c r="A164" s="75" t="s">
        <v>7</v>
      </c>
      <c r="B164" s="17"/>
    </row>
    <row r="165" spans="1:2" x14ac:dyDescent="0.25">
      <c r="A165" s="22" t="s">
        <v>173</v>
      </c>
      <c r="B165" s="102"/>
    </row>
    <row r="166" spans="1:2" x14ac:dyDescent="0.25">
      <c r="A166" s="22" t="s">
        <v>175</v>
      </c>
      <c r="B166" s="578"/>
    </row>
    <row r="167" spans="1:2" x14ac:dyDescent="0.25">
      <c r="A167" s="22" t="s">
        <v>177</v>
      </c>
      <c r="B167" s="578" t="s">
        <v>58</v>
      </c>
    </row>
    <row r="168" spans="1:2" x14ac:dyDescent="0.25">
      <c r="A168" s="22" t="s">
        <v>178</v>
      </c>
      <c r="B168" s="578"/>
    </row>
    <row r="169" spans="1:2" x14ac:dyDescent="0.25">
      <c r="A169" s="22" t="s">
        <v>180</v>
      </c>
      <c r="B169" s="578"/>
    </row>
    <row r="170" spans="1:2" x14ac:dyDescent="0.25">
      <c r="A170" s="22" t="s">
        <v>36</v>
      </c>
      <c r="B170" s="578"/>
    </row>
    <row r="171" spans="1:2" x14ac:dyDescent="0.25">
      <c r="A171" s="75" t="s">
        <v>26</v>
      </c>
      <c r="B171" s="17"/>
    </row>
    <row r="172" spans="1:2" x14ac:dyDescent="0.25">
      <c r="A172" s="22" t="s">
        <v>173</v>
      </c>
      <c r="B172" s="102"/>
    </row>
    <row r="173" spans="1:2" x14ac:dyDescent="0.25">
      <c r="A173" s="22" t="s">
        <v>175</v>
      </c>
      <c r="B173" s="578"/>
    </row>
    <row r="174" spans="1:2" x14ac:dyDescent="0.25">
      <c r="A174" s="22" t="s">
        <v>177</v>
      </c>
      <c r="B174" s="578" t="s">
        <v>58</v>
      </c>
    </row>
    <row r="175" spans="1:2" x14ac:dyDescent="0.25">
      <c r="A175" s="22" t="s">
        <v>178</v>
      </c>
      <c r="B175" s="578"/>
    </row>
    <row r="176" spans="1:2" x14ac:dyDescent="0.25">
      <c r="A176" s="22" t="s">
        <v>180</v>
      </c>
      <c r="B176" s="578"/>
    </row>
    <row r="177" spans="1:2" x14ac:dyDescent="0.25">
      <c r="A177" s="23" t="s">
        <v>36</v>
      </c>
      <c r="B177" s="16"/>
    </row>
    <row r="178" spans="1:2" x14ac:dyDescent="0.25">
      <c r="A178" s="74" t="s">
        <v>27</v>
      </c>
      <c r="B178" s="578"/>
    </row>
    <row r="179" spans="1:2" x14ac:dyDescent="0.25">
      <c r="A179" s="22" t="s">
        <v>173</v>
      </c>
      <c r="B179" s="578" t="s">
        <v>52</v>
      </c>
    </row>
    <row r="180" spans="1:2" ht="45.2" x14ac:dyDescent="0.25">
      <c r="A180" s="22" t="s">
        <v>175</v>
      </c>
      <c r="B180" s="597" t="s">
        <v>860</v>
      </c>
    </row>
    <row r="181" spans="1:2" x14ac:dyDescent="0.25">
      <c r="A181" s="22" t="s">
        <v>177</v>
      </c>
      <c r="B181" s="578" t="s">
        <v>202</v>
      </c>
    </row>
    <row r="182" spans="1:2" x14ac:dyDescent="0.25">
      <c r="A182" s="22" t="s">
        <v>178</v>
      </c>
      <c r="B182" s="578" t="s">
        <v>202</v>
      </c>
    </row>
    <row r="183" spans="1:2" x14ac:dyDescent="0.25">
      <c r="A183" s="22" t="s">
        <v>180</v>
      </c>
      <c r="B183" s="578"/>
    </row>
    <row r="184" spans="1:2" x14ac:dyDescent="0.25">
      <c r="A184" s="23" t="s">
        <v>36</v>
      </c>
      <c r="B184" s="578" t="s">
        <v>199</v>
      </c>
    </row>
    <row r="185" spans="1:2" x14ac:dyDescent="0.25">
      <c r="A185" s="74" t="s">
        <v>38</v>
      </c>
      <c r="B185" s="17"/>
    </row>
    <row r="186" spans="1:2" x14ac:dyDescent="0.25">
      <c r="A186" s="22" t="s">
        <v>173</v>
      </c>
      <c r="B186" s="597" t="s">
        <v>52</v>
      </c>
    </row>
    <row r="187" spans="1:2" x14ac:dyDescent="0.25">
      <c r="A187" s="22" t="s">
        <v>175</v>
      </c>
      <c r="B187" s="101" t="s">
        <v>203</v>
      </c>
    </row>
    <row r="188" spans="1:2" x14ac:dyDescent="0.25">
      <c r="A188" s="22" t="s">
        <v>177</v>
      </c>
      <c r="B188" s="597" t="s">
        <v>204</v>
      </c>
    </row>
    <row r="189" spans="1:2" x14ac:dyDescent="0.25">
      <c r="A189" s="22" t="s">
        <v>178</v>
      </c>
      <c r="B189" s="578"/>
    </row>
    <row r="190" spans="1:2" x14ac:dyDescent="0.25">
      <c r="A190" s="22" t="s">
        <v>180</v>
      </c>
      <c r="B190" s="578"/>
    </row>
    <row r="191" spans="1:2" x14ac:dyDescent="0.25">
      <c r="A191" s="23" t="s">
        <v>36</v>
      </c>
      <c r="B191" s="578"/>
    </row>
    <row r="192" spans="1:2" x14ac:dyDescent="0.25">
      <c r="A192" s="74" t="s">
        <v>29</v>
      </c>
      <c r="B192" s="17"/>
    </row>
    <row r="193" spans="1:2" x14ac:dyDescent="0.25">
      <c r="A193" s="22" t="s">
        <v>173</v>
      </c>
      <c r="B193" s="578"/>
    </row>
    <row r="194" spans="1:2" x14ac:dyDescent="0.25">
      <c r="A194" s="22" t="s">
        <v>175</v>
      </c>
      <c r="B194" s="578"/>
    </row>
    <row r="195" spans="1:2" x14ac:dyDescent="0.25">
      <c r="A195" s="22" t="s">
        <v>177</v>
      </c>
      <c r="B195" s="578" t="s">
        <v>58</v>
      </c>
    </row>
    <row r="196" spans="1:2" x14ac:dyDescent="0.25">
      <c r="A196" s="22" t="s">
        <v>178</v>
      </c>
      <c r="B196" s="578"/>
    </row>
    <row r="197" spans="1:2" x14ac:dyDescent="0.25">
      <c r="A197" s="22" t="s">
        <v>180</v>
      </c>
      <c r="B197" s="578"/>
    </row>
    <row r="198" spans="1:2" x14ac:dyDescent="0.25">
      <c r="A198" s="23" t="s">
        <v>36</v>
      </c>
      <c r="B198" s="16"/>
    </row>
    <row r="199" spans="1:2" x14ac:dyDescent="0.25">
      <c r="A199" s="74" t="s">
        <v>30</v>
      </c>
      <c r="B199" s="578"/>
    </row>
    <row r="200" spans="1:2" x14ac:dyDescent="0.25">
      <c r="A200" s="22" t="s">
        <v>173</v>
      </c>
      <c r="B200" s="596" t="s">
        <v>50</v>
      </c>
    </row>
    <row r="201" spans="1:2" x14ac:dyDescent="0.25">
      <c r="A201" s="22" t="s">
        <v>175</v>
      </c>
      <c r="B201" s="597" t="s">
        <v>861</v>
      </c>
    </row>
    <row r="202" spans="1:2" x14ac:dyDescent="0.25">
      <c r="A202" s="22" t="s">
        <v>177</v>
      </c>
      <c r="B202" s="578" t="s">
        <v>686</v>
      </c>
    </row>
    <row r="203" spans="1:2" x14ac:dyDescent="0.25">
      <c r="A203" s="22" t="s">
        <v>178</v>
      </c>
      <c r="B203" s="578" t="s">
        <v>685</v>
      </c>
    </row>
    <row r="204" spans="1:2" ht="30.15" x14ac:dyDescent="0.25">
      <c r="A204" s="22" t="s">
        <v>180</v>
      </c>
      <c r="B204" s="578" t="s">
        <v>205</v>
      </c>
    </row>
    <row r="205" spans="1:2" x14ac:dyDescent="0.25">
      <c r="A205" s="23" t="s">
        <v>36</v>
      </c>
      <c r="B205" s="16" t="s">
        <v>687</v>
      </c>
    </row>
    <row r="206" spans="1:2" x14ac:dyDescent="0.25">
      <c r="A206" s="74" t="s">
        <v>31</v>
      </c>
      <c r="B206" s="578"/>
    </row>
    <row r="207" spans="1:2" x14ac:dyDescent="0.25">
      <c r="A207" s="22" t="s">
        <v>173</v>
      </c>
      <c r="B207" s="102"/>
    </row>
    <row r="208" spans="1:2" x14ac:dyDescent="0.25">
      <c r="A208" s="22" t="s">
        <v>175</v>
      </c>
      <c r="B208" s="578"/>
    </row>
    <row r="209" spans="1:2" x14ac:dyDescent="0.25">
      <c r="A209" s="22" t="s">
        <v>177</v>
      </c>
      <c r="B209" s="578" t="s">
        <v>58</v>
      </c>
    </row>
    <row r="210" spans="1:2" x14ac:dyDescent="0.25">
      <c r="A210" s="22" t="s">
        <v>178</v>
      </c>
      <c r="B210" s="578"/>
    </row>
    <row r="211" spans="1:2" x14ac:dyDescent="0.25">
      <c r="A211" s="22" t="s">
        <v>180</v>
      </c>
      <c r="B211" s="578"/>
    </row>
    <row r="212" spans="1:2" x14ac:dyDescent="0.25">
      <c r="A212" s="23" t="s">
        <v>36</v>
      </c>
      <c r="B212" s="16"/>
    </row>
    <row r="213" spans="1:2" x14ac:dyDescent="0.25">
      <c r="A213" s="74" t="s">
        <v>32</v>
      </c>
      <c r="B213" s="578"/>
    </row>
    <row r="214" spans="1:2" x14ac:dyDescent="0.25">
      <c r="A214" s="22" t="s">
        <v>173</v>
      </c>
      <c r="B214" s="578"/>
    </row>
    <row r="215" spans="1:2" x14ac:dyDescent="0.25">
      <c r="A215" s="22" t="s">
        <v>175</v>
      </c>
      <c r="B215" s="578"/>
    </row>
    <row r="216" spans="1:2" ht="30.15" x14ac:dyDescent="0.25">
      <c r="A216" s="22" t="s">
        <v>177</v>
      </c>
      <c r="B216" s="578" t="s">
        <v>206</v>
      </c>
    </row>
    <row r="217" spans="1:2" x14ac:dyDescent="0.25">
      <c r="A217" s="22" t="s">
        <v>178</v>
      </c>
      <c r="B217" s="578"/>
    </row>
    <row r="218" spans="1:2" x14ac:dyDescent="0.25">
      <c r="A218" s="22" t="s">
        <v>180</v>
      </c>
      <c r="B218" s="578"/>
    </row>
    <row r="219" spans="1:2" ht="15.75" thickBot="1" x14ac:dyDescent="0.3">
      <c r="A219" s="25" t="s">
        <v>182</v>
      </c>
      <c r="B219" s="35"/>
    </row>
    <row r="220" spans="1:2" ht="15.75" thickBot="1" x14ac:dyDescent="0.3">
      <c r="A220" s="86"/>
      <c r="B220" s="578"/>
    </row>
    <row r="221" spans="1:2" x14ac:dyDescent="0.25">
      <c r="A221" s="32" t="s">
        <v>39</v>
      </c>
      <c r="B221" s="43"/>
    </row>
    <row r="222" spans="1:2" x14ac:dyDescent="0.25">
      <c r="A222" s="74" t="s">
        <v>34</v>
      </c>
      <c r="B222" s="17"/>
    </row>
    <row r="223" spans="1:2" x14ac:dyDescent="0.25">
      <c r="A223" s="22" t="s">
        <v>173</v>
      </c>
      <c r="B223" s="102"/>
    </row>
    <row r="224" spans="1:2" x14ac:dyDescent="0.25">
      <c r="A224" s="22" t="s">
        <v>175</v>
      </c>
      <c r="B224" s="578"/>
    </row>
    <row r="225" spans="1:3" x14ac:dyDescent="0.25">
      <c r="A225" s="22" t="s">
        <v>177</v>
      </c>
      <c r="B225" s="578" t="s">
        <v>58</v>
      </c>
    </row>
    <row r="226" spans="1:3" x14ac:dyDescent="0.25">
      <c r="A226" s="22" t="s">
        <v>178</v>
      </c>
      <c r="B226" s="578"/>
    </row>
    <row r="227" spans="1:3" x14ac:dyDescent="0.25">
      <c r="A227" s="22" t="s">
        <v>180</v>
      </c>
      <c r="B227" s="578"/>
    </row>
    <row r="228" spans="1:3" x14ac:dyDescent="0.25">
      <c r="A228" s="22" t="s">
        <v>182</v>
      </c>
      <c r="B228" s="578"/>
    </row>
    <row r="229" spans="1:3" x14ac:dyDescent="0.25">
      <c r="A229" s="75" t="s">
        <v>35</v>
      </c>
      <c r="B229" s="17"/>
    </row>
    <row r="230" spans="1:3" x14ac:dyDescent="0.25">
      <c r="A230" s="22" t="s">
        <v>173</v>
      </c>
      <c r="B230" s="102"/>
    </row>
    <row r="231" spans="1:3" x14ac:dyDescent="0.25">
      <c r="A231" s="22" t="s">
        <v>175</v>
      </c>
      <c r="B231" s="578"/>
    </row>
    <row r="232" spans="1:3" x14ac:dyDescent="0.25">
      <c r="A232" s="22" t="s">
        <v>177</v>
      </c>
      <c r="B232" s="578" t="s">
        <v>58</v>
      </c>
    </row>
    <row r="233" spans="1:3" x14ac:dyDescent="0.25">
      <c r="A233" s="22" t="s">
        <v>178</v>
      </c>
      <c r="B233" s="578"/>
    </row>
    <row r="234" spans="1:3" x14ac:dyDescent="0.25">
      <c r="A234" s="22" t="s">
        <v>180</v>
      </c>
      <c r="B234" s="578"/>
    </row>
    <row r="235" spans="1:3" x14ac:dyDescent="0.25">
      <c r="A235" s="23" t="s">
        <v>182</v>
      </c>
      <c r="B235" s="578"/>
    </row>
    <row r="236" spans="1:3" x14ac:dyDescent="0.25">
      <c r="A236" s="74" t="s">
        <v>14</v>
      </c>
      <c r="B236" s="17"/>
      <c r="C236" s="84"/>
    </row>
    <row r="237" spans="1:3" x14ac:dyDescent="0.25">
      <c r="A237" s="22" t="s">
        <v>173</v>
      </c>
      <c r="B237" s="102"/>
    </row>
    <row r="238" spans="1:3" x14ac:dyDescent="0.25">
      <c r="A238" s="22" t="s">
        <v>175</v>
      </c>
      <c r="B238" s="578"/>
    </row>
    <row r="239" spans="1:3" x14ac:dyDescent="0.25">
      <c r="A239" s="22" t="s">
        <v>177</v>
      </c>
      <c r="B239" s="578" t="s">
        <v>58</v>
      </c>
    </row>
    <row r="240" spans="1:3" x14ac:dyDescent="0.25">
      <c r="A240" s="22" t="s">
        <v>178</v>
      </c>
      <c r="B240" s="578"/>
    </row>
    <row r="241" spans="1:3" x14ac:dyDescent="0.25">
      <c r="A241" s="22" t="s">
        <v>180</v>
      </c>
      <c r="B241" s="578"/>
    </row>
    <row r="242" spans="1:3" x14ac:dyDescent="0.25">
      <c r="A242" s="22" t="s">
        <v>182</v>
      </c>
      <c r="B242" s="16"/>
    </row>
    <row r="243" spans="1:3" x14ac:dyDescent="0.25">
      <c r="A243" s="75" t="s">
        <v>15</v>
      </c>
      <c r="B243" s="578"/>
    </row>
    <row r="244" spans="1:3" x14ac:dyDescent="0.25">
      <c r="A244" s="22" t="s">
        <v>173</v>
      </c>
      <c r="B244" s="102"/>
    </row>
    <row r="245" spans="1:3" x14ac:dyDescent="0.25">
      <c r="A245" s="22" t="s">
        <v>175</v>
      </c>
      <c r="B245" s="578"/>
    </row>
    <row r="246" spans="1:3" x14ac:dyDescent="0.25">
      <c r="A246" s="22" t="s">
        <v>177</v>
      </c>
      <c r="B246" s="578" t="s">
        <v>58</v>
      </c>
    </row>
    <row r="247" spans="1:3" x14ac:dyDescent="0.25">
      <c r="A247" s="22" t="s">
        <v>178</v>
      </c>
      <c r="B247" s="578"/>
    </row>
    <row r="248" spans="1:3" x14ac:dyDescent="0.25">
      <c r="A248" s="22" t="s">
        <v>180</v>
      </c>
      <c r="B248" s="578"/>
    </row>
    <row r="249" spans="1:3" x14ac:dyDescent="0.25">
      <c r="A249" s="23" t="s">
        <v>182</v>
      </c>
      <c r="B249" s="578"/>
    </row>
    <row r="250" spans="1:3" x14ac:dyDescent="0.25">
      <c r="A250" s="74" t="s">
        <v>11</v>
      </c>
      <c r="B250" s="17"/>
    </row>
    <row r="251" spans="1:3" x14ac:dyDescent="0.25">
      <c r="A251" s="22" t="s">
        <v>173</v>
      </c>
      <c r="B251" s="578" t="s">
        <v>52</v>
      </c>
    </row>
    <row r="252" spans="1:3" s="41" customFormat="1" x14ac:dyDescent="0.25">
      <c r="A252" s="22" t="s">
        <v>175</v>
      </c>
      <c r="B252" s="597" t="s">
        <v>400</v>
      </c>
      <c r="C252" s="76"/>
    </row>
    <row r="253" spans="1:3" ht="30.15" x14ac:dyDescent="0.25">
      <c r="A253" s="22" t="s">
        <v>177</v>
      </c>
      <c r="B253" s="578" t="s">
        <v>207</v>
      </c>
    </row>
    <row r="254" spans="1:3" x14ac:dyDescent="0.25">
      <c r="A254" s="22" t="s">
        <v>178</v>
      </c>
      <c r="B254" s="578" t="s">
        <v>722</v>
      </c>
    </row>
    <row r="255" spans="1:3" x14ac:dyDescent="0.25">
      <c r="A255" s="22" t="s">
        <v>180</v>
      </c>
      <c r="B255" s="578"/>
    </row>
    <row r="256" spans="1:3" x14ac:dyDescent="0.25">
      <c r="A256" s="22" t="s">
        <v>182</v>
      </c>
      <c r="B256" s="16" t="s">
        <v>402</v>
      </c>
    </row>
    <row r="257" spans="1:2" x14ac:dyDescent="0.25">
      <c r="A257" s="75" t="s">
        <v>6</v>
      </c>
      <c r="B257" s="578"/>
    </row>
    <row r="258" spans="1:2" x14ac:dyDescent="0.25">
      <c r="A258" s="22" t="s">
        <v>173</v>
      </c>
      <c r="B258" s="102" t="s">
        <v>52</v>
      </c>
    </row>
    <row r="259" spans="1:2" x14ac:dyDescent="0.25">
      <c r="A259" s="22" t="s">
        <v>175</v>
      </c>
      <c r="B259" s="596" t="s">
        <v>401</v>
      </c>
    </row>
    <row r="260" spans="1:2" x14ac:dyDescent="0.25">
      <c r="A260" s="22" t="s">
        <v>177</v>
      </c>
      <c r="B260" s="578" t="s">
        <v>405</v>
      </c>
    </row>
    <row r="261" spans="1:2" x14ac:dyDescent="0.25">
      <c r="A261" s="22" t="s">
        <v>178</v>
      </c>
      <c r="B261" s="578" t="s">
        <v>722</v>
      </c>
    </row>
    <row r="262" spans="1:2" x14ac:dyDescent="0.25">
      <c r="A262" s="22" t="s">
        <v>180</v>
      </c>
      <c r="B262" s="578"/>
    </row>
    <row r="263" spans="1:2" x14ac:dyDescent="0.25">
      <c r="A263" s="23" t="s">
        <v>182</v>
      </c>
      <c r="B263" s="16" t="s">
        <v>402</v>
      </c>
    </row>
    <row r="264" spans="1:2" x14ac:dyDescent="0.25">
      <c r="A264" s="75" t="s">
        <v>16</v>
      </c>
      <c r="B264" s="578"/>
    </row>
    <row r="265" spans="1:2" x14ac:dyDescent="0.25">
      <c r="A265" s="22" t="s">
        <v>173</v>
      </c>
      <c r="B265" s="102"/>
    </row>
    <row r="266" spans="1:2" x14ac:dyDescent="0.25">
      <c r="A266" s="22" t="s">
        <v>175</v>
      </c>
      <c r="B266" s="578"/>
    </row>
    <row r="267" spans="1:2" x14ac:dyDescent="0.25">
      <c r="A267" s="22" t="s">
        <v>177</v>
      </c>
      <c r="B267" s="578" t="s">
        <v>208</v>
      </c>
    </row>
    <row r="268" spans="1:2" x14ac:dyDescent="0.25">
      <c r="A268" s="22" t="s">
        <v>178</v>
      </c>
      <c r="B268" s="578"/>
    </row>
    <row r="269" spans="1:2" x14ac:dyDescent="0.25">
      <c r="A269" s="22" t="s">
        <v>180</v>
      </c>
      <c r="B269" s="578"/>
    </row>
    <row r="270" spans="1:2" x14ac:dyDescent="0.25">
      <c r="A270" s="23" t="s">
        <v>182</v>
      </c>
      <c r="B270" s="16"/>
    </row>
    <row r="271" spans="1:2" x14ac:dyDescent="0.25">
      <c r="A271" s="74" t="s">
        <v>398</v>
      </c>
      <c r="B271" s="578"/>
    </row>
    <row r="272" spans="1:2" x14ac:dyDescent="0.25">
      <c r="A272" s="22" t="s">
        <v>173</v>
      </c>
      <c r="B272" s="102"/>
    </row>
    <row r="273" spans="1:2" x14ac:dyDescent="0.25">
      <c r="A273" s="22" t="s">
        <v>175</v>
      </c>
      <c r="B273" s="578"/>
    </row>
    <row r="274" spans="1:2" ht="30.15" x14ac:dyDescent="0.25">
      <c r="A274" s="22" t="s">
        <v>177</v>
      </c>
      <c r="B274" s="578" t="s">
        <v>209</v>
      </c>
    </row>
    <row r="275" spans="1:2" x14ac:dyDescent="0.25">
      <c r="A275" s="22" t="s">
        <v>178</v>
      </c>
      <c r="B275" s="578"/>
    </row>
    <row r="276" spans="1:2" x14ac:dyDescent="0.25">
      <c r="A276" s="22" t="s">
        <v>180</v>
      </c>
      <c r="B276" s="578"/>
    </row>
    <row r="277" spans="1:2" x14ac:dyDescent="0.25">
      <c r="A277" s="22" t="s">
        <v>36</v>
      </c>
      <c r="B277" s="578"/>
    </row>
    <row r="278" spans="1:2" x14ac:dyDescent="0.25">
      <c r="A278" s="75" t="s">
        <v>17</v>
      </c>
      <c r="B278" s="17"/>
    </row>
    <row r="279" spans="1:2" x14ac:dyDescent="0.25">
      <c r="A279" s="22" t="s">
        <v>173</v>
      </c>
      <c r="B279" s="597" t="s">
        <v>52</v>
      </c>
    </row>
    <row r="280" spans="1:2" x14ac:dyDescent="0.25">
      <c r="A280" s="22" t="s">
        <v>175</v>
      </c>
      <c r="B280" s="597" t="s">
        <v>210</v>
      </c>
    </row>
    <row r="281" spans="1:2" ht="30.15" x14ac:dyDescent="0.25">
      <c r="A281" s="22" t="s">
        <v>177</v>
      </c>
      <c r="B281" s="597" t="s">
        <v>235</v>
      </c>
    </row>
    <row r="282" spans="1:2" x14ac:dyDescent="0.25">
      <c r="A282" s="22" t="s">
        <v>178</v>
      </c>
      <c r="B282" s="597"/>
    </row>
    <row r="283" spans="1:2" x14ac:dyDescent="0.25">
      <c r="A283" s="22" t="s">
        <v>180</v>
      </c>
      <c r="B283" s="578"/>
    </row>
    <row r="284" spans="1:2" x14ac:dyDescent="0.25">
      <c r="A284" s="22" t="s">
        <v>36</v>
      </c>
      <c r="B284" s="578"/>
    </row>
    <row r="285" spans="1:2" x14ac:dyDescent="0.25">
      <c r="A285" s="75" t="s">
        <v>580</v>
      </c>
      <c r="B285" s="17"/>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78"/>
    </row>
    <row r="290" spans="1:2" x14ac:dyDescent="0.25">
      <c r="A290" s="22" t="s">
        <v>180</v>
      </c>
      <c r="B290" s="578"/>
    </row>
    <row r="291" spans="1:2" x14ac:dyDescent="0.25">
      <c r="A291" s="22" t="s">
        <v>36</v>
      </c>
      <c r="B291" s="578"/>
    </row>
    <row r="292" spans="1:2" x14ac:dyDescent="0.25">
      <c r="A292" s="75" t="s">
        <v>18</v>
      </c>
      <c r="B292" s="17"/>
    </row>
    <row r="293" spans="1:2" x14ac:dyDescent="0.25">
      <c r="A293" s="22" t="s">
        <v>173</v>
      </c>
      <c r="B293" s="102"/>
    </row>
    <row r="294" spans="1:2" x14ac:dyDescent="0.25">
      <c r="A294" s="22" t="s">
        <v>175</v>
      </c>
      <c r="B294" s="578"/>
    </row>
    <row r="295" spans="1:2" x14ac:dyDescent="0.25">
      <c r="A295" s="22" t="s">
        <v>177</v>
      </c>
      <c r="B295" s="578" t="s">
        <v>58</v>
      </c>
    </row>
    <row r="296" spans="1:2" x14ac:dyDescent="0.25">
      <c r="A296" s="22" t="s">
        <v>178</v>
      </c>
      <c r="B296" s="578"/>
    </row>
    <row r="297" spans="1:2" x14ac:dyDescent="0.25">
      <c r="A297" s="22" t="s">
        <v>180</v>
      </c>
      <c r="B297" s="578"/>
    </row>
    <row r="298" spans="1:2" x14ac:dyDescent="0.25">
      <c r="A298" s="23" t="s">
        <v>36</v>
      </c>
      <c r="B298" s="16"/>
    </row>
    <row r="299" spans="1:2" x14ac:dyDescent="0.25">
      <c r="A299" s="74" t="s">
        <v>19</v>
      </c>
      <c r="B299" s="578"/>
    </row>
    <row r="300" spans="1:2" x14ac:dyDescent="0.25">
      <c r="A300" s="22" t="s">
        <v>173</v>
      </c>
      <c r="B300" s="578"/>
    </row>
    <row r="301" spans="1:2" x14ac:dyDescent="0.25">
      <c r="A301" s="22" t="s">
        <v>175</v>
      </c>
      <c r="B301" s="578"/>
    </row>
    <row r="302" spans="1:2" x14ac:dyDescent="0.25">
      <c r="A302" s="22" t="s">
        <v>177</v>
      </c>
      <c r="B302" s="578" t="s">
        <v>58</v>
      </c>
    </row>
    <row r="303" spans="1:2" x14ac:dyDescent="0.25">
      <c r="A303" s="22" t="s">
        <v>178</v>
      </c>
      <c r="B303" s="578"/>
    </row>
    <row r="304" spans="1:2" x14ac:dyDescent="0.25">
      <c r="A304" s="22" t="s">
        <v>180</v>
      </c>
      <c r="B304" s="578"/>
    </row>
    <row r="305" spans="1:2" ht="15.75" thickBot="1" x14ac:dyDescent="0.3">
      <c r="A305" s="25" t="s">
        <v>36</v>
      </c>
      <c r="B305" s="35"/>
    </row>
    <row r="306" spans="1:2" x14ac:dyDescent="0.25">
      <c r="A306" s="74" t="s">
        <v>695</v>
      </c>
      <c r="B306" s="578"/>
    </row>
    <row r="307" spans="1:2" x14ac:dyDescent="0.25">
      <c r="A307" s="22" t="s">
        <v>173</v>
      </c>
      <c r="B307" s="578"/>
    </row>
    <row r="308" spans="1:2" x14ac:dyDescent="0.25">
      <c r="A308" s="22" t="s">
        <v>175</v>
      </c>
      <c r="B308" s="578"/>
    </row>
    <row r="309" spans="1:2" x14ac:dyDescent="0.25">
      <c r="A309" s="22" t="s">
        <v>177</v>
      </c>
      <c r="B309" s="578" t="s">
        <v>58</v>
      </c>
    </row>
    <row r="310" spans="1:2" x14ac:dyDescent="0.25">
      <c r="A310" s="22" t="s">
        <v>178</v>
      </c>
      <c r="B310" s="578"/>
    </row>
    <row r="311" spans="1:2" x14ac:dyDescent="0.25">
      <c r="A311" s="22" t="s">
        <v>180</v>
      </c>
      <c r="B311" s="578"/>
    </row>
    <row r="312" spans="1:2" ht="15.75" thickBot="1" x14ac:dyDescent="0.3">
      <c r="A312" s="25" t="s">
        <v>36</v>
      </c>
      <c r="B312" s="35"/>
    </row>
    <row r="313" spans="1:2" ht="15.75" thickBot="1" x14ac:dyDescent="0.3">
      <c r="A313" s="87"/>
      <c r="B313" s="578"/>
    </row>
    <row r="314" spans="1:2" x14ac:dyDescent="0.25">
      <c r="A314" s="21" t="s">
        <v>33</v>
      </c>
      <c r="B314" s="43"/>
    </row>
    <row r="315" spans="1:2" x14ac:dyDescent="0.25">
      <c r="A315" s="75" t="s">
        <v>21</v>
      </c>
      <c r="B315" s="17"/>
    </row>
    <row r="316" spans="1:2" x14ac:dyDescent="0.25">
      <c r="A316" s="22" t="s">
        <v>173</v>
      </c>
      <c r="B316" s="578" t="s">
        <v>52</v>
      </c>
    </row>
    <row r="317" spans="1:2" x14ac:dyDescent="0.25">
      <c r="A317" s="22" t="s">
        <v>175</v>
      </c>
      <c r="B317" s="578"/>
    </row>
    <row r="318" spans="1:2" x14ac:dyDescent="0.25">
      <c r="A318" s="22" t="s">
        <v>177</v>
      </c>
      <c r="B318" s="578" t="s">
        <v>854</v>
      </c>
    </row>
    <row r="319" spans="1:2" x14ac:dyDescent="0.25">
      <c r="A319" s="22" t="s">
        <v>178</v>
      </c>
      <c r="B319" s="578"/>
    </row>
    <row r="320" spans="1:2" x14ac:dyDescent="0.25">
      <c r="A320" s="22" t="s">
        <v>180</v>
      </c>
      <c r="B320" s="578"/>
    </row>
    <row r="321" spans="1:2" x14ac:dyDescent="0.25">
      <c r="A321" s="22" t="s">
        <v>182</v>
      </c>
      <c r="B321" s="578"/>
    </row>
    <row r="322" spans="1:2" x14ac:dyDescent="0.25">
      <c r="A322" s="75" t="s">
        <v>22</v>
      </c>
      <c r="B322" s="17"/>
    </row>
    <row r="323" spans="1:2" x14ac:dyDescent="0.25">
      <c r="A323" s="22" t="s">
        <v>173</v>
      </c>
      <c r="B323" s="578"/>
    </row>
    <row r="324" spans="1:2" x14ac:dyDescent="0.25">
      <c r="A324" s="22" t="s">
        <v>175</v>
      </c>
      <c r="B324" s="578"/>
    </row>
    <row r="325" spans="1:2" ht="30.15" x14ac:dyDescent="0.25">
      <c r="A325" s="22" t="s">
        <v>177</v>
      </c>
      <c r="B325" s="578" t="s">
        <v>381</v>
      </c>
    </row>
    <row r="326" spans="1:2" x14ac:dyDescent="0.25">
      <c r="A326" s="22" t="s">
        <v>178</v>
      </c>
      <c r="B326" s="578"/>
    </row>
    <row r="327" spans="1:2" x14ac:dyDescent="0.25">
      <c r="A327" s="22" t="s">
        <v>180</v>
      </c>
      <c r="B327" s="578"/>
    </row>
    <row r="328" spans="1:2" x14ac:dyDescent="0.25">
      <c r="A328" s="22" t="s">
        <v>182</v>
      </c>
      <c r="B328" s="578"/>
    </row>
    <row r="329" spans="1:2" x14ac:dyDescent="0.25">
      <c r="A329" s="75" t="s">
        <v>23</v>
      </c>
      <c r="B329" s="17"/>
    </row>
    <row r="330" spans="1:2" x14ac:dyDescent="0.25">
      <c r="A330" s="22" t="s">
        <v>173</v>
      </c>
      <c r="B330" s="597" t="s">
        <v>52</v>
      </c>
    </row>
    <row r="331" spans="1:2" x14ac:dyDescent="0.25">
      <c r="A331" s="22" t="s">
        <v>175</v>
      </c>
      <c r="B331" s="597" t="s">
        <v>836</v>
      </c>
    </row>
    <row r="332" spans="1:2" ht="30.15" x14ac:dyDescent="0.25">
      <c r="A332" s="22" t="s">
        <v>177</v>
      </c>
      <c r="B332" s="597" t="s">
        <v>214</v>
      </c>
    </row>
    <row r="333" spans="1:2" ht="60.25" x14ac:dyDescent="0.25">
      <c r="A333" s="22" t="s">
        <v>178</v>
      </c>
      <c r="B333" s="578" t="s">
        <v>726</v>
      </c>
    </row>
    <row r="334" spans="1:2" x14ac:dyDescent="0.25">
      <c r="A334" s="22" t="s">
        <v>180</v>
      </c>
      <c r="B334" s="578"/>
    </row>
    <row r="335" spans="1:2" x14ac:dyDescent="0.25">
      <c r="A335" s="23" t="s">
        <v>182</v>
      </c>
      <c r="B335" s="16" t="s">
        <v>199</v>
      </c>
    </row>
    <row r="336" spans="1:2" x14ac:dyDescent="0.25">
      <c r="A336" s="74" t="s">
        <v>24</v>
      </c>
      <c r="B336" s="578"/>
    </row>
    <row r="337" spans="1:2" x14ac:dyDescent="0.25">
      <c r="A337" s="22" t="s">
        <v>173</v>
      </c>
      <c r="B337" s="578" t="s">
        <v>52</v>
      </c>
    </row>
    <row r="338" spans="1:2" x14ac:dyDescent="0.25">
      <c r="A338" s="22" t="s">
        <v>175</v>
      </c>
      <c r="B338" s="597"/>
    </row>
    <row r="339" spans="1:2" ht="30.15" x14ac:dyDescent="0.25">
      <c r="A339" s="22" t="s">
        <v>177</v>
      </c>
      <c r="B339" s="578" t="s">
        <v>214</v>
      </c>
    </row>
    <row r="340" spans="1:2" ht="60.25" x14ac:dyDescent="0.25">
      <c r="A340" s="22" t="s">
        <v>178</v>
      </c>
      <c r="B340" s="578" t="s">
        <v>726</v>
      </c>
    </row>
    <row r="341" spans="1:2" x14ac:dyDescent="0.25">
      <c r="A341" s="22" t="s">
        <v>180</v>
      </c>
      <c r="B341" s="578"/>
    </row>
    <row r="342" spans="1:2" x14ac:dyDescent="0.25">
      <c r="A342" s="23" t="s">
        <v>182</v>
      </c>
      <c r="B342" s="16" t="s">
        <v>199</v>
      </c>
    </row>
    <row r="343" spans="1:2" x14ac:dyDescent="0.25">
      <c r="A343" s="74" t="s">
        <v>8</v>
      </c>
      <c r="B343" s="17"/>
    </row>
    <row r="344" spans="1:2" x14ac:dyDescent="0.25">
      <c r="A344" s="22" t="s">
        <v>173</v>
      </c>
      <c r="B344" s="578" t="s">
        <v>52</v>
      </c>
    </row>
    <row r="345" spans="1:2" x14ac:dyDescent="0.25">
      <c r="A345" s="22" t="s">
        <v>175</v>
      </c>
      <c r="B345" s="578"/>
    </row>
    <row r="346" spans="1:2" ht="60.25" x14ac:dyDescent="0.25">
      <c r="A346" s="22" t="s">
        <v>177</v>
      </c>
      <c r="B346" s="578" t="s">
        <v>522</v>
      </c>
    </row>
    <row r="347" spans="1:2" x14ac:dyDescent="0.25">
      <c r="A347" s="22" t="s">
        <v>178</v>
      </c>
      <c r="B347" s="578"/>
    </row>
    <row r="348" spans="1:2" x14ac:dyDescent="0.25">
      <c r="A348" s="22" t="s">
        <v>180</v>
      </c>
      <c r="B348" s="578"/>
    </row>
    <row r="349" spans="1:2" x14ac:dyDescent="0.25">
      <c r="A349" s="23" t="s">
        <v>182</v>
      </c>
      <c r="B349" s="578"/>
    </row>
    <row r="350" spans="1:2" x14ac:dyDescent="0.25">
      <c r="A350" s="74" t="s">
        <v>25</v>
      </c>
      <c r="B350" s="17"/>
    </row>
    <row r="351" spans="1:2" x14ac:dyDescent="0.25">
      <c r="A351" s="22" t="s">
        <v>173</v>
      </c>
      <c r="B351" s="578" t="s">
        <v>52</v>
      </c>
    </row>
    <row r="352" spans="1:2" x14ac:dyDescent="0.25">
      <c r="A352" s="22" t="s">
        <v>175</v>
      </c>
      <c r="B352" s="578"/>
    </row>
    <row r="353" spans="1:3" ht="60.25" x14ac:dyDescent="0.25">
      <c r="A353" s="22" t="s">
        <v>177</v>
      </c>
      <c r="B353" s="578" t="s">
        <v>522</v>
      </c>
    </row>
    <row r="354" spans="1:3" x14ac:dyDescent="0.25">
      <c r="A354" s="22" t="s">
        <v>178</v>
      </c>
      <c r="B354" s="578"/>
    </row>
    <row r="355" spans="1:3" x14ac:dyDescent="0.25">
      <c r="A355" s="22" t="s">
        <v>180</v>
      </c>
      <c r="B355" s="578"/>
    </row>
    <row r="356" spans="1:3" x14ac:dyDescent="0.25">
      <c r="A356" s="23" t="s">
        <v>182</v>
      </c>
      <c r="B356" s="578"/>
    </row>
    <row r="357" spans="1:3" x14ac:dyDescent="0.25">
      <c r="A357" s="75" t="s">
        <v>0</v>
      </c>
      <c r="B357" s="17"/>
    </row>
    <row r="358" spans="1:3" x14ac:dyDescent="0.25">
      <c r="A358" s="22" t="s">
        <v>173</v>
      </c>
      <c r="B358" s="596" t="s">
        <v>52</v>
      </c>
    </row>
    <row r="359" spans="1:3" x14ac:dyDescent="0.25">
      <c r="A359" s="22" t="s">
        <v>175</v>
      </c>
      <c r="B359" s="578"/>
    </row>
    <row r="360" spans="1:3" ht="75.3" x14ac:dyDescent="0.25">
      <c r="A360" s="22" t="s">
        <v>177</v>
      </c>
      <c r="B360" s="578" t="s">
        <v>679</v>
      </c>
      <c r="C360" s="84"/>
    </row>
    <row r="361" spans="1:3" x14ac:dyDescent="0.25">
      <c r="A361" s="22" t="s">
        <v>178</v>
      </c>
      <c r="B361" s="578"/>
    </row>
    <row r="362" spans="1:3" ht="45.2" x14ac:dyDescent="0.25">
      <c r="A362" s="22" t="s">
        <v>180</v>
      </c>
      <c r="B362" s="578" t="s">
        <v>218</v>
      </c>
    </row>
    <row r="363" spans="1:3" x14ac:dyDescent="0.25">
      <c r="A363" s="22" t="s">
        <v>36</v>
      </c>
      <c r="B363" s="578"/>
    </row>
    <row r="364" spans="1:3" x14ac:dyDescent="0.25">
      <c r="A364" s="75" t="s">
        <v>7</v>
      </c>
      <c r="B364" s="17"/>
    </row>
    <row r="365" spans="1:3" x14ac:dyDescent="0.25">
      <c r="A365" s="22" t="s">
        <v>173</v>
      </c>
      <c r="B365" s="578" t="s">
        <v>52</v>
      </c>
    </row>
    <row r="366" spans="1:3" x14ac:dyDescent="0.25">
      <c r="A366" s="22" t="s">
        <v>175</v>
      </c>
      <c r="B366" s="597" t="s">
        <v>862</v>
      </c>
    </row>
    <row r="367" spans="1:3" ht="60.25" x14ac:dyDescent="0.25">
      <c r="A367" s="22" t="s">
        <v>177</v>
      </c>
      <c r="B367" s="578" t="s">
        <v>219</v>
      </c>
    </row>
    <row r="368" spans="1:3" ht="45.2" x14ac:dyDescent="0.25">
      <c r="A368" s="22" t="s">
        <v>178</v>
      </c>
      <c r="B368" s="578" t="s">
        <v>727</v>
      </c>
    </row>
    <row r="369" spans="1:2" ht="60.25" x14ac:dyDescent="0.25">
      <c r="A369" s="22" t="s">
        <v>180</v>
      </c>
      <c r="B369" s="578" t="s">
        <v>220</v>
      </c>
    </row>
    <row r="370" spans="1:2" x14ac:dyDescent="0.25">
      <c r="A370" s="22" t="s">
        <v>36</v>
      </c>
      <c r="B370" s="578" t="s">
        <v>199</v>
      </c>
    </row>
    <row r="371" spans="1:2" x14ac:dyDescent="0.25">
      <c r="A371" s="75" t="s">
        <v>26</v>
      </c>
      <c r="B371" s="17"/>
    </row>
    <row r="372" spans="1:2" x14ac:dyDescent="0.25">
      <c r="A372" s="22" t="s">
        <v>173</v>
      </c>
      <c r="B372" s="578" t="s">
        <v>52</v>
      </c>
    </row>
    <row r="373" spans="1:2" x14ac:dyDescent="0.25">
      <c r="A373" s="22" t="s">
        <v>175</v>
      </c>
      <c r="B373" s="578"/>
    </row>
    <row r="374" spans="1:2" ht="45.2" x14ac:dyDescent="0.25">
      <c r="A374" s="22" t="s">
        <v>177</v>
      </c>
      <c r="B374" s="578" t="s">
        <v>221</v>
      </c>
    </row>
    <row r="375" spans="1:2" x14ac:dyDescent="0.25">
      <c r="A375" s="22" t="s">
        <v>178</v>
      </c>
      <c r="B375" s="578"/>
    </row>
    <row r="376" spans="1:2" x14ac:dyDescent="0.25">
      <c r="A376" s="22" t="s">
        <v>180</v>
      </c>
      <c r="B376" s="578"/>
    </row>
    <row r="377" spans="1:2" x14ac:dyDescent="0.25">
      <c r="A377" s="23" t="s">
        <v>36</v>
      </c>
      <c r="B377" s="578"/>
    </row>
    <row r="378" spans="1:2" x14ac:dyDescent="0.25">
      <c r="A378" s="74" t="s">
        <v>27</v>
      </c>
      <c r="B378" s="17"/>
    </row>
    <row r="379" spans="1:2" x14ac:dyDescent="0.25">
      <c r="A379" s="22" t="s">
        <v>173</v>
      </c>
      <c r="B379" s="596" t="s">
        <v>52</v>
      </c>
    </row>
    <row r="380" spans="1:2" x14ac:dyDescent="0.25">
      <c r="A380" s="22" t="s">
        <v>175</v>
      </c>
      <c r="B380" s="578"/>
    </row>
    <row r="381" spans="1:2" x14ac:dyDescent="0.25">
      <c r="A381" s="22" t="s">
        <v>177</v>
      </c>
      <c r="B381" s="578" t="s">
        <v>222</v>
      </c>
    </row>
    <row r="382" spans="1:2" ht="45.2" x14ac:dyDescent="0.25">
      <c r="A382" s="22" t="s">
        <v>178</v>
      </c>
      <c r="B382" s="578" t="s">
        <v>521</v>
      </c>
    </row>
    <row r="383" spans="1:2" x14ac:dyDescent="0.25">
      <c r="A383" s="22" t="s">
        <v>180</v>
      </c>
      <c r="B383" s="578"/>
    </row>
    <row r="384" spans="1:2" x14ac:dyDescent="0.25">
      <c r="A384" s="23" t="s">
        <v>36</v>
      </c>
      <c r="B384" s="578"/>
    </row>
    <row r="385" spans="1:2" x14ac:dyDescent="0.25">
      <c r="A385" s="74" t="s">
        <v>38</v>
      </c>
      <c r="B385" s="17"/>
    </row>
    <row r="386" spans="1:2" x14ac:dyDescent="0.25">
      <c r="A386" s="22" t="s">
        <v>173</v>
      </c>
      <c r="B386" s="578" t="s">
        <v>52</v>
      </c>
    </row>
    <row r="387" spans="1:2" x14ac:dyDescent="0.25">
      <c r="A387" s="22" t="s">
        <v>175</v>
      </c>
      <c r="B387" s="578"/>
    </row>
    <row r="388" spans="1:2" ht="30.15" x14ac:dyDescent="0.25">
      <c r="A388" s="22" t="s">
        <v>177</v>
      </c>
      <c r="B388" s="578" t="s">
        <v>224</v>
      </c>
    </row>
    <row r="389" spans="1:2" ht="60.25" x14ac:dyDescent="0.25">
      <c r="A389" s="22" t="s">
        <v>178</v>
      </c>
      <c r="B389" s="578" t="s">
        <v>225</v>
      </c>
    </row>
    <row r="390" spans="1:2" x14ac:dyDescent="0.25">
      <c r="A390" s="22" t="s">
        <v>180</v>
      </c>
      <c r="B390" s="578"/>
    </row>
    <row r="391" spans="1:2" x14ac:dyDescent="0.25">
      <c r="A391" s="23" t="s">
        <v>36</v>
      </c>
      <c r="B391" s="578"/>
    </row>
    <row r="392" spans="1:2" x14ac:dyDescent="0.25">
      <c r="A392" s="74" t="s">
        <v>29</v>
      </c>
      <c r="B392" s="17"/>
    </row>
    <row r="393" spans="1:2" x14ac:dyDescent="0.25">
      <c r="A393" s="22" t="s">
        <v>173</v>
      </c>
      <c r="B393" s="102"/>
    </row>
    <row r="394" spans="1:2" x14ac:dyDescent="0.25">
      <c r="A394" s="22" t="s">
        <v>175</v>
      </c>
      <c r="B394" s="578"/>
    </row>
    <row r="395" spans="1:2" ht="30.15" x14ac:dyDescent="0.25">
      <c r="A395" s="22" t="s">
        <v>177</v>
      </c>
      <c r="B395" s="578" t="s">
        <v>226</v>
      </c>
    </row>
    <row r="396" spans="1:2" x14ac:dyDescent="0.25">
      <c r="A396" s="22" t="s">
        <v>178</v>
      </c>
      <c r="B396" s="578"/>
    </row>
    <row r="397" spans="1:2" x14ac:dyDescent="0.25">
      <c r="A397" s="22" t="s">
        <v>180</v>
      </c>
      <c r="B397" s="578"/>
    </row>
    <row r="398" spans="1:2" x14ac:dyDescent="0.25">
      <c r="A398" s="23" t="s">
        <v>36</v>
      </c>
      <c r="B398" s="578"/>
    </row>
    <row r="399" spans="1:2" x14ac:dyDescent="0.25">
      <c r="A399" s="74" t="s">
        <v>30</v>
      </c>
      <c r="B399" s="17"/>
    </row>
    <row r="400" spans="1:2" x14ac:dyDescent="0.25">
      <c r="A400" s="22" t="s">
        <v>173</v>
      </c>
      <c r="B400" s="102"/>
    </row>
    <row r="401" spans="1:2" x14ac:dyDescent="0.25">
      <c r="A401" s="22" t="s">
        <v>175</v>
      </c>
      <c r="B401" s="578"/>
    </row>
    <row r="402" spans="1:2" x14ac:dyDescent="0.25">
      <c r="A402" s="22" t="s">
        <v>177</v>
      </c>
      <c r="B402" s="578" t="s">
        <v>58</v>
      </c>
    </row>
    <row r="403" spans="1:2" x14ac:dyDescent="0.25">
      <c r="A403" s="22" t="s">
        <v>178</v>
      </c>
      <c r="B403" s="578"/>
    </row>
    <row r="404" spans="1:2" x14ac:dyDescent="0.25">
      <c r="A404" s="22" t="s">
        <v>180</v>
      </c>
      <c r="B404" s="578"/>
    </row>
    <row r="405" spans="1:2" x14ac:dyDescent="0.25">
      <c r="A405" s="23" t="s">
        <v>36</v>
      </c>
      <c r="B405" s="16"/>
    </row>
    <row r="406" spans="1:2" x14ac:dyDescent="0.25">
      <c r="A406" s="74" t="s">
        <v>31</v>
      </c>
      <c r="B406" s="17"/>
    </row>
    <row r="407" spans="1:2" x14ac:dyDescent="0.25">
      <c r="A407" s="22" t="s">
        <v>173</v>
      </c>
      <c r="B407" s="578"/>
    </row>
    <row r="408" spans="1:2" x14ac:dyDescent="0.25">
      <c r="A408" s="22" t="s">
        <v>175</v>
      </c>
      <c r="B408" s="578"/>
    </row>
    <row r="409" spans="1:2" ht="60.25" x14ac:dyDescent="0.25">
      <c r="A409" s="22" t="s">
        <v>177</v>
      </c>
      <c r="B409" s="578" t="s">
        <v>227</v>
      </c>
    </row>
    <row r="410" spans="1:2" x14ac:dyDescent="0.25">
      <c r="A410" s="22" t="s">
        <v>178</v>
      </c>
      <c r="B410" s="578"/>
    </row>
    <row r="411" spans="1:2" x14ac:dyDescent="0.25">
      <c r="A411" s="22" t="s">
        <v>180</v>
      </c>
      <c r="B411" s="578"/>
    </row>
    <row r="412" spans="1:2" x14ac:dyDescent="0.25">
      <c r="A412" s="23" t="s">
        <v>36</v>
      </c>
      <c r="B412" s="16"/>
    </row>
    <row r="413" spans="1:2" x14ac:dyDescent="0.25">
      <c r="A413" s="74" t="s">
        <v>32</v>
      </c>
      <c r="B413" s="17"/>
    </row>
    <row r="414" spans="1:2" x14ac:dyDescent="0.25">
      <c r="A414" s="22" t="s">
        <v>173</v>
      </c>
      <c r="B414" s="578" t="s">
        <v>58</v>
      </c>
    </row>
    <row r="415" spans="1:2" x14ac:dyDescent="0.25">
      <c r="A415" s="22" t="s">
        <v>175</v>
      </c>
      <c r="B415" s="578"/>
    </row>
    <row r="416" spans="1:2" x14ac:dyDescent="0.25">
      <c r="A416" s="22" t="s">
        <v>177</v>
      </c>
      <c r="B416" s="578"/>
    </row>
    <row r="417" spans="1:2" x14ac:dyDescent="0.25">
      <c r="A417" s="22" t="s">
        <v>178</v>
      </c>
      <c r="B417" s="578"/>
    </row>
    <row r="418" spans="1:2" x14ac:dyDescent="0.25">
      <c r="A418" s="22" t="s">
        <v>180</v>
      </c>
      <c r="B418" s="578"/>
    </row>
    <row r="419" spans="1:2" ht="15.75" thickBot="1" x14ac:dyDescent="0.3">
      <c r="A419" s="589" t="s">
        <v>182</v>
      </c>
      <c r="B419" s="35"/>
    </row>
  </sheetData>
  <pageMargins left="0.75" right="0.75" top="1" bottom="1" header="0.5" footer="0.5"/>
  <pageSetup paperSize="9" orientation="portrait"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zoomScaleNormal="100" workbookViewId="0">
      <selection activeCell="B15" sqref="B15:B419"/>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228</v>
      </c>
      <c r="F1" s="15"/>
    </row>
    <row r="2" spans="1:6" s="38" customFormat="1" x14ac:dyDescent="0.25">
      <c r="A2" s="18" t="s">
        <v>170</v>
      </c>
    </row>
    <row r="3" spans="1:6" s="38" customFormat="1" ht="17.7" x14ac:dyDescent="0.3">
      <c r="A3" s="39"/>
      <c r="B3" s="18"/>
    </row>
    <row r="4" spans="1:6" s="38" customFormat="1" x14ac:dyDescent="0.25">
      <c r="A4" s="20" t="s">
        <v>648</v>
      </c>
      <c r="B4" s="18" t="s">
        <v>343</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78" t="s">
        <v>58</v>
      </c>
    </row>
    <row r="16" spans="1:6" s="38" customFormat="1" x14ac:dyDescent="0.25">
      <c r="A16" s="22" t="s">
        <v>173</v>
      </c>
      <c r="B16" s="578"/>
    </row>
    <row r="17" spans="1:11" s="38" customFormat="1" x14ac:dyDescent="0.25">
      <c r="A17" s="22" t="s">
        <v>175</v>
      </c>
      <c r="B17" s="578"/>
    </row>
    <row r="18" spans="1:11" s="38" customFormat="1" x14ac:dyDescent="0.25">
      <c r="A18" s="22" t="s">
        <v>177</v>
      </c>
      <c r="B18" s="578"/>
    </row>
    <row r="19" spans="1:11" s="38" customFormat="1" x14ac:dyDescent="0.25">
      <c r="A19" s="22" t="s">
        <v>178</v>
      </c>
      <c r="B19" s="578"/>
    </row>
    <row r="20" spans="1:11" s="38" customFormat="1" x14ac:dyDescent="0.25">
      <c r="A20" s="22" t="s">
        <v>180</v>
      </c>
      <c r="B20" s="578"/>
    </row>
    <row r="21" spans="1:11" s="38" customFormat="1" x14ac:dyDescent="0.25">
      <c r="A21" s="22" t="s">
        <v>182</v>
      </c>
      <c r="B21" s="578"/>
    </row>
    <row r="22" spans="1:11" s="38" customFormat="1" x14ac:dyDescent="0.25">
      <c r="A22" s="75" t="s">
        <v>35</v>
      </c>
      <c r="B22" s="17"/>
      <c r="D22" s="76"/>
      <c r="E22" s="76"/>
      <c r="F22" s="76"/>
      <c r="G22" s="76"/>
      <c r="H22" s="76"/>
      <c r="I22" s="76"/>
      <c r="J22" s="76"/>
      <c r="K22" s="76"/>
    </row>
    <row r="23" spans="1:11" s="38" customFormat="1" x14ac:dyDescent="0.25">
      <c r="A23" s="22" t="s">
        <v>173</v>
      </c>
      <c r="B23" s="596" t="s">
        <v>52</v>
      </c>
      <c r="D23" s="76"/>
      <c r="E23" s="76"/>
      <c r="F23" s="76"/>
      <c r="G23" s="76"/>
      <c r="H23" s="77"/>
      <c r="I23" s="76"/>
      <c r="J23" s="79" t="e">
        <f>-#REF!*100/1000</f>
        <v>#REF!</v>
      </c>
      <c r="K23" s="79" t="e">
        <f>-#REF!*100/1000</f>
        <v>#REF!</v>
      </c>
    </row>
    <row r="24" spans="1:11" s="38" customFormat="1" x14ac:dyDescent="0.25">
      <c r="A24" s="22" t="s">
        <v>175</v>
      </c>
      <c r="B24" s="578"/>
      <c r="D24" s="76"/>
      <c r="E24" s="76"/>
      <c r="F24" s="44"/>
      <c r="G24" s="76"/>
      <c r="H24" s="76"/>
      <c r="I24" s="78"/>
      <c r="J24" s="76"/>
      <c r="K24" s="76"/>
    </row>
    <row r="25" spans="1:11" s="38" customFormat="1" ht="45.2" x14ac:dyDescent="0.25">
      <c r="A25" s="22" t="s">
        <v>177</v>
      </c>
      <c r="B25" s="578" t="s">
        <v>382</v>
      </c>
      <c r="D25" s="77"/>
      <c r="E25" s="77"/>
      <c r="F25" s="77"/>
      <c r="G25" s="76"/>
      <c r="H25" s="76"/>
      <c r="I25" s="76"/>
      <c r="J25" s="76"/>
      <c r="K25" s="76"/>
    </row>
    <row r="26" spans="1:11" s="38" customFormat="1" ht="14.25" customHeight="1" x14ac:dyDescent="0.25">
      <c r="A26" s="22" t="s">
        <v>178</v>
      </c>
      <c r="B26" s="578"/>
      <c r="D26" s="79"/>
      <c r="E26" s="79"/>
      <c r="F26" s="78"/>
      <c r="G26" s="78"/>
      <c r="H26" s="78"/>
      <c r="I26" s="76"/>
      <c r="J26" s="76"/>
      <c r="K26" s="76"/>
    </row>
    <row r="27" spans="1:11" s="38" customFormat="1" x14ac:dyDescent="0.25">
      <c r="A27" s="22" t="s">
        <v>180</v>
      </c>
      <c r="B27" s="578"/>
      <c r="D27" s="76"/>
      <c r="E27" s="76"/>
      <c r="F27" s="80"/>
      <c r="G27" s="78"/>
      <c r="H27" s="76"/>
      <c r="I27" s="76"/>
      <c r="J27" s="76"/>
      <c r="K27" s="76"/>
    </row>
    <row r="28" spans="1:11" s="38" customFormat="1" x14ac:dyDescent="0.25">
      <c r="A28" s="23" t="s">
        <v>182</v>
      </c>
      <c r="B28" s="16"/>
      <c r="D28" s="76"/>
      <c r="E28" s="76"/>
      <c r="F28" s="76"/>
      <c r="G28" s="76"/>
      <c r="H28" s="76"/>
      <c r="I28" s="76"/>
      <c r="J28" s="76"/>
      <c r="K28" s="76"/>
    </row>
    <row r="29" spans="1:11" s="38" customFormat="1" x14ac:dyDescent="0.25">
      <c r="A29" s="74" t="s">
        <v>14</v>
      </c>
      <c r="B29" s="578"/>
      <c r="D29" s="76"/>
      <c r="E29" s="76"/>
      <c r="F29" s="77"/>
      <c r="G29" s="77"/>
      <c r="H29" s="76"/>
      <c r="I29" s="76"/>
      <c r="J29" s="76"/>
      <c r="K29" s="76"/>
    </row>
    <row r="30" spans="1:11" s="38" customFormat="1" x14ac:dyDescent="0.25">
      <c r="A30" s="22" t="s">
        <v>173</v>
      </c>
      <c r="B30" s="596" t="s">
        <v>52</v>
      </c>
      <c r="D30" s="76"/>
      <c r="E30" s="76"/>
      <c r="F30" s="76"/>
      <c r="G30" s="76"/>
      <c r="H30" s="76"/>
      <c r="I30" s="76"/>
      <c r="J30" s="76"/>
      <c r="K30" s="76"/>
    </row>
    <row r="31" spans="1:11" s="38" customFormat="1" x14ac:dyDescent="0.25">
      <c r="A31" s="22" t="s">
        <v>175</v>
      </c>
      <c r="B31" s="578" t="s">
        <v>186</v>
      </c>
      <c r="D31" s="76"/>
      <c r="E31" s="76"/>
      <c r="F31" s="76"/>
      <c r="G31" s="76"/>
      <c r="H31" s="76"/>
      <c r="I31" s="76"/>
      <c r="J31" s="76"/>
      <c r="K31" s="76"/>
    </row>
    <row r="32" spans="1:11" s="38" customFormat="1" ht="75.3" x14ac:dyDescent="0.25">
      <c r="A32" s="22" t="s">
        <v>177</v>
      </c>
      <c r="B32" s="578" t="s">
        <v>344</v>
      </c>
      <c r="D32" s="76"/>
      <c r="E32" s="76"/>
      <c r="F32" s="76"/>
      <c r="G32" s="76"/>
      <c r="H32" s="76"/>
      <c r="I32" s="76"/>
      <c r="J32" s="76"/>
      <c r="K32" s="76"/>
    </row>
    <row r="33" spans="1:11" s="38" customFormat="1" x14ac:dyDescent="0.25">
      <c r="A33" s="22" t="s">
        <v>178</v>
      </c>
      <c r="B33" s="578" t="s">
        <v>231</v>
      </c>
      <c r="D33" s="76"/>
      <c r="E33" s="76"/>
      <c r="F33" s="76"/>
      <c r="G33" s="76"/>
      <c r="H33" s="76"/>
      <c r="I33" s="76"/>
      <c r="J33" s="76"/>
      <c r="K33" s="76"/>
    </row>
    <row r="34" spans="1:11" s="38" customFormat="1" x14ac:dyDescent="0.25">
      <c r="A34" s="22" t="s">
        <v>180</v>
      </c>
      <c r="B34" s="578"/>
      <c r="D34" s="76"/>
      <c r="E34" s="76"/>
      <c r="F34" s="76"/>
      <c r="G34" s="76"/>
      <c r="H34" s="76"/>
      <c r="I34" s="76"/>
      <c r="J34" s="76"/>
      <c r="K34" s="76"/>
    </row>
    <row r="35" spans="1:11" s="38" customFormat="1" x14ac:dyDescent="0.25">
      <c r="A35" s="22" t="s">
        <v>182</v>
      </c>
      <c r="B35" s="16" t="s">
        <v>189</v>
      </c>
      <c r="D35" s="76"/>
      <c r="E35" s="76"/>
      <c r="F35" s="76"/>
      <c r="G35" s="76"/>
      <c r="H35" s="81"/>
      <c r="I35" s="76"/>
      <c r="J35" s="76"/>
      <c r="K35" s="76"/>
    </row>
    <row r="36" spans="1:11" s="38" customFormat="1" x14ac:dyDescent="0.25">
      <c r="A36" s="75" t="s">
        <v>15</v>
      </c>
      <c r="B36" s="17" t="s">
        <v>58</v>
      </c>
      <c r="D36" s="76"/>
      <c r="E36" s="76"/>
      <c r="F36" s="76"/>
      <c r="G36" s="76"/>
      <c r="H36" s="76"/>
      <c r="I36" s="76"/>
      <c r="J36" s="76"/>
      <c r="K36" s="76"/>
    </row>
    <row r="37" spans="1:11" s="38" customFormat="1" x14ac:dyDescent="0.25">
      <c r="A37" s="22" t="s">
        <v>173</v>
      </c>
      <c r="B37" s="578"/>
      <c r="D37" s="76"/>
      <c r="E37" s="76"/>
      <c r="F37" s="76"/>
      <c r="G37" s="82"/>
      <c r="H37" s="76"/>
      <c r="I37" s="76"/>
      <c r="J37" s="76"/>
      <c r="K37" s="76"/>
    </row>
    <row r="38" spans="1:11" s="38" customFormat="1" x14ac:dyDescent="0.25">
      <c r="A38" s="22" t="s">
        <v>175</v>
      </c>
      <c r="B38" s="578"/>
      <c r="D38" s="76"/>
      <c r="E38" s="76"/>
      <c r="F38" s="76"/>
      <c r="G38" s="82"/>
      <c r="H38" s="76"/>
      <c r="I38" s="76"/>
      <c r="J38" s="76"/>
      <c r="K38" s="76"/>
    </row>
    <row r="39" spans="1:11" s="38" customFormat="1" x14ac:dyDescent="0.25">
      <c r="A39" s="22" t="s">
        <v>177</v>
      </c>
      <c r="B39" s="578"/>
      <c r="D39" s="76"/>
      <c r="E39" s="76"/>
      <c r="F39" s="77"/>
      <c r="G39" s="77"/>
      <c r="H39" s="76"/>
      <c r="I39" s="76"/>
      <c r="J39" s="76"/>
      <c r="K39" s="76"/>
    </row>
    <row r="40" spans="1:11" s="38" customFormat="1" x14ac:dyDescent="0.25">
      <c r="A40" s="22" t="s">
        <v>178</v>
      </c>
      <c r="B40" s="578"/>
      <c r="D40" s="76"/>
      <c r="E40" s="76"/>
      <c r="F40" s="82"/>
      <c r="G40" s="82"/>
      <c r="H40" s="82"/>
      <c r="I40" s="82"/>
      <c r="J40" s="82"/>
      <c r="K40" s="76"/>
    </row>
    <row r="41" spans="1:11" s="38" customFormat="1" x14ac:dyDescent="0.25">
      <c r="A41" s="22" t="s">
        <v>180</v>
      </c>
      <c r="B41" s="578"/>
      <c r="D41" s="76"/>
      <c r="E41" s="76"/>
      <c r="F41" s="82"/>
      <c r="G41" s="82"/>
      <c r="H41" s="82"/>
      <c r="I41" s="82"/>
      <c r="J41" s="82"/>
      <c r="K41" s="76"/>
    </row>
    <row r="42" spans="1:11" s="38" customFormat="1" x14ac:dyDescent="0.25">
      <c r="A42" s="23" t="s">
        <v>182</v>
      </c>
      <c r="B42" s="16"/>
      <c r="D42" s="76"/>
      <c r="E42" s="76"/>
      <c r="F42" s="82"/>
      <c r="G42" s="82"/>
      <c r="H42" s="82"/>
      <c r="I42" s="82"/>
      <c r="J42" s="82"/>
      <c r="K42" s="76"/>
    </row>
    <row r="43" spans="1:11" s="38" customFormat="1" x14ac:dyDescent="0.25">
      <c r="A43" s="74" t="s">
        <v>11</v>
      </c>
      <c r="B43" s="578" t="s">
        <v>58</v>
      </c>
      <c r="D43" s="76"/>
      <c r="E43" s="76"/>
      <c r="F43" s="82"/>
      <c r="G43" s="82"/>
      <c r="H43" s="82"/>
      <c r="I43" s="82"/>
      <c r="J43" s="82"/>
      <c r="K43" s="76"/>
    </row>
    <row r="44" spans="1:11" s="38" customFormat="1" x14ac:dyDescent="0.25">
      <c r="A44" s="22" t="s">
        <v>173</v>
      </c>
      <c r="B44" s="578"/>
      <c r="D44" s="76"/>
      <c r="E44" s="76"/>
      <c r="F44" s="76"/>
      <c r="G44" s="76"/>
      <c r="H44" s="76"/>
      <c r="I44" s="76"/>
      <c r="J44" s="76"/>
      <c r="K44" s="76"/>
    </row>
    <row r="45" spans="1:11" s="38" customFormat="1" x14ac:dyDescent="0.25">
      <c r="A45" s="22" t="s">
        <v>175</v>
      </c>
      <c r="B45" s="578"/>
      <c r="D45" s="76"/>
      <c r="E45" s="76"/>
      <c r="F45" s="76"/>
      <c r="G45" s="76"/>
      <c r="H45" s="76"/>
      <c r="I45" s="76"/>
      <c r="J45" s="76"/>
      <c r="K45" s="76"/>
    </row>
    <row r="46" spans="1:11" s="38" customFormat="1" x14ac:dyDescent="0.25">
      <c r="A46" s="22" t="s">
        <v>177</v>
      </c>
      <c r="B46" s="578"/>
      <c r="D46" s="76"/>
      <c r="E46" s="76"/>
      <c r="F46" s="76"/>
      <c r="G46" s="76"/>
      <c r="H46" s="76"/>
      <c r="I46" s="76"/>
      <c r="J46" s="76"/>
      <c r="K46" s="76"/>
    </row>
    <row r="47" spans="1:11" s="38" customFormat="1" x14ac:dyDescent="0.25">
      <c r="A47" s="22" t="s">
        <v>178</v>
      </c>
      <c r="B47" s="578"/>
      <c r="D47" s="76"/>
      <c r="E47" s="76"/>
      <c r="F47" s="76"/>
      <c r="G47" s="76"/>
      <c r="H47" s="76"/>
      <c r="I47" s="76"/>
      <c r="J47" s="76"/>
      <c r="K47" s="76"/>
    </row>
    <row r="48" spans="1:11" s="38" customFormat="1" x14ac:dyDescent="0.25">
      <c r="A48" s="22" t="s">
        <v>180</v>
      </c>
      <c r="B48" s="578"/>
      <c r="D48" s="76"/>
      <c r="E48" s="76"/>
      <c r="F48" s="76"/>
      <c r="G48" s="76"/>
      <c r="H48" s="76"/>
      <c r="I48" s="76"/>
      <c r="J48" s="76"/>
      <c r="K48" s="76"/>
    </row>
    <row r="49" spans="1:11" s="38" customFormat="1" x14ac:dyDescent="0.25">
      <c r="A49" s="22" t="s">
        <v>182</v>
      </c>
      <c r="B49" s="578"/>
      <c r="D49" s="76"/>
      <c r="E49" s="76"/>
      <c r="F49" s="76"/>
      <c r="G49" s="76"/>
      <c r="H49" s="76"/>
      <c r="I49" s="76"/>
      <c r="J49" s="76"/>
      <c r="K49" s="76"/>
    </row>
    <row r="50" spans="1:11" s="38" customFormat="1" x14ac:dyDescent="0.25">
      <c r="A50" s="75" t="s">
        <v>6</v>
      </c>
      <c r="B50" s="17" t="s">
        <v>58</v>
      </c>
      <c r="D50" s="76"/>
      <c r="E50" s="76"/>
      <c r="F50" s="76"/>
      <c r="G50" s="76"/>
      <c r="H50" s="76"/>
      <c r="I50" s="76"/>
      <c r="J50" s="76"/>
      <c r="K50" s="76"/>
    </row>
    <row r="51" spans="1:11" s="38" customFormat="1" x14ac:dyDescent="0.25">
      <c r="A51" s="22" t="s">
        <v>173</v>
      </c>
      <c r="B51" s="578"/>
      <c r="D51" s="76"/>
      <c r="E51" s="76"/>
      <c r="F51" s="76"/>
      <c r="G51" s="76"/>
      <c r="H51" s="76"/>
      <c r="I51" s="76"/>
      <c r="J51" s="76"/>
      <c r="K51" s="76"/>
    </row>
    <row r="52" spans="1:11" s="38" customFormat="1" x14ac:dyDescent="0.25">
      <c r="A52" s="22" t="s">
        <v>175</v>
      </c>
      <c r="B52" s="578"/>
      <c r="D52" s="76"/>
      <c r="E52" s="76"/>
      <c r="F52" s="76"/>
      <c r="G52" s="76"/>
      <c r="H52" s="76"/>
      <c r="I52" s="76"/>
      <c r="J52" s="76"/>
      <c r="K52" s="76"/>
    </row>
    <row r="53" spans="1:11" s="38" customFormat="1" x14ac:dyDescent="0.25">
      <c r="A53" s="22" t="s">
        <v>177</v>
      </c>
      <c r="B53" s="578"/>
      <c r="D53" s="76"/>
      <c r="E53" s="76"/>
      <c r="F53" s="76"/>
      <c r="G53" s="76"/>
      <c r="H53" s="76"/>
      <c r="I53" s="76"/>
      <c r="J53" s="76"/>
      <c r="K53" s="76"/>
    </row>
    <row r="54" spans="1:11" s="38" customFormat="1" x14ac:dyDescent="0.25">
      <c r="A54" s="22" t="s">
        <v>178</v>
      </c>
      <c r="B54" s="578"/>
      <c r="D54" s="76"/>
      <c r="E54" s="76"/>
      <c r="F54" s="76"/>
      <c r="G54" s="76"/>
      <c r="H54" s="76"/>
      <c r="I54" s="76"/>
      <c r="J54" s="76"/>
      <c r="K54" s="76"/>
    </row>
    <row r="55" spans="1:11" s="38" customFormat="1" x14ac:dyDescent="0.25">
      <c r="A55" s="22" t="s">
        <v>180</v>
      </c>
      <c r="B55" s="578"/>
      <c r="D55" s="76"/>
      <c r="E55" s="76"/>
      <c r="F55" s="76"/>
      <c r="G55" s="76"/>
      <c r="H55" s="76"/>
      <c r="I55" s="76"/>
      <c r="J55" s="76"/>
      <c r="K55" s="76"/>
    </row>
    <row r="56" spans="1:11" s="38" customFormat="1" x14ac:dyDescent="0.25">
      <c r="A56" s="23" t="s">
        <v>182</v>
      </c>
      <c r="B56" s="16"/>
      <c r="D56" s="76"/>
      <c r="E56" s="76"/>
      <c r="F56" s="76"/>
      <c r="G56" s="76"/>
      <c r="H56" s="76"/>
      <c r="I56" s="76"/>
      <c r="J56" s="76"/>
      <c r="K56" s="76"/>
    </row>
    <row r="57" spans="1:11" s="38" customFormat="1" x14ac:dyDescent="0.25">
      <c r="A57" s="75" t="s">
        <v>16</v>
      </c>
      <c r="B57" s="17"/>
      <c r="D57" s="76"/>
      <c r="E57" s="76"/>
      <c r="F57" s="76"/>
      <c r="G57" s="76"/>
      <c r="H57" s="76"/>
      <c r="I57" s="76"/>
      <c r="J57" s="76"/>
      <c r="K57" s="76"/>
    </row>
    <row r="58" spans="1:11" s="38" customFormat="1" x14ac:dyDescent="0.25">
      <c r="A58" s="22" t="s">
        <v>173</v>
      </c>
      <c r="B58" s="596" t="s">
        <v>50</v>
      </c>
    </row>
    <row r="59" spans="1:11" s="38" customFormat="1" x14ac:dyDescent="0.25">
      <c r="A59" s="22" t="s">
        <v>175</v>
      </c>
      <c r="B59" s="597" t="s">
        <v>863</v>
      </c>
    </row>
    <row r="60" spans="1:11" s="38" customFormat="1" ht="30.15" x14ac:dyDescent="0.25">
      <c r="A60" s="22" t="s">
        <v>177</v>
      </c>
      <c r="B60" s="578" t="s">
        <v>682</v>
      </c>
    </row>
    <row r="61" spans="1:11" s="38" customFormat="1" x14ac:dyDescent="0.25">
      <c r="A61" s="22" t="s">
        <v>178</v>
      </c>
      <c r="B61" s="578" t="s">
        <v>684</v>
      </c>
    </row>
    <row r="62" spans="1:11" s="38" customFormat="1" x14ac:dyDescent="0.25">
      <c r="A62" s="22" t="s">
        <v>180</v>
      </c>
      <c r="B62" s="578"/>
    </row>
    <row r="63" spans="1:11" s="38" customFormat="1" x14ac:dyDescent="0.25">
      <c r="A63" s="23" t="s">
        <v>182</v>
      </c>
      <c r="B63" s="16" t="s">
        <v>683</v>
      </c>
    </row>
    <row r="64" spans="1:11" s="38" customFormat="1" x14ac:dyDescent="0.25">
      <c r="A64" s="74" t="s">
        <v>398</v>
      </c>
      <c r="B64" s="578" t="s">
        <v>58</v>
      </c>
    </row>
    <row r="65" spans="1:2" s="38" customFormat="1" x14ac:dyDescent="0.25">
      <c r="A65" s="22" t="s">
        <v>650</v>
      </c>
      <c r="B65" s="578"/>
    </row>
    <row r="66" spans="1:2" s="38" customFormat="1" x14ac:dyDescent="0.25">
      <c r="A66" s="22" t="s">
        <v>194</v>
      </c>
      <c r="B66" s="578"/>
    </row>
    <row r="67" spans="1:2" s="38" customFormat="1" x14ac:dyDescent="0.25">
      <c r="A67" s="22" t="s">
        <v>177</v>
      </c>
      <c r="B67" s="578"/>
    </row>
    <row r="68" spans="1:2" s="38" customFormat="1" x14ac:dyDescent="0.25">
      <c r="A68" s="22" t="s">
        <v>178</v>
      </c>
      <c r="B68" s="578"/>
    </row>
    <row r="69" spans="1:2" s="38" customFormat="1" x14ac:dyDescent="0.25">
      <c r="A69" s="22" t="s">
        <v>180</v>
      </c>
      <c r="B69" s="578"/>
    </row>
    <row r="70" spans="1:2" s="38" customFormat="1" x14ac:dyDescent="0.25">
      <c r="A70" s="22" t="s">
        <v>36</v>
      </c>
      <c r="B70" s="578"/>
    </row>
    <row r="71" spans="1:2" s="38" customFormat="1" x14ac:dyDescent="0.25">
      <c r="A71" s="75" t="s">
        <v>17</v>
      </c>
      <c r="B71" s="17"/>
    </row>
    <row r="72" spans="1:2" s="38" customFormat="1" x14ac:dyDescent="0.25">
      <c r="A72" s="22" t="s">
        <v>173</v>
      </c>
      <c r="B72" s="596" t="s">
        <v>50</v>
      </c>
    </row>
    <row r="73" spans="1:2" s="38" customFormat="1" x14ac:dyDescent="0.25">
      <c r="A73" s="22" t="s">
        <v>175</v>
      </c>
      <c r="B73" s="631"/>
    </row>
    <row r="74" spans="1:2" s="38" customFormat="1" x14ac:dyDescent="0.25">
      <c r="A74" s="22" t="s">
        <v>177</v>
      </c>
      <c r="B74" s="578"/>
    </row>
    <row r="75" spans="1:2" s="38" customFormat="1" x14ac:dyDescent="0.25">
      <c r="A75" s="22" t="s">
        <v>178</v>
      </c>
      <c r="B75" s="578" t="s">
        <v>627</v>
      </c>
    </row>
    <row r="76" spans="1:2" s="38" customFormat="1" ht="45.2" x14ac:dyDescent="0.25">
      <c r="A76" s="22" t="s">
        <v>180</v>
      </c>
      <c r="B76" s="578" t="s">
        <v>195</v>
      </c>
    </row>
    <row r="77" spans="1:2" s="38" customFormat="1" x14ac:dyDescent="0.25">
      <c r="A77" s="22" t="s">
        <v>36</v>
      </c>
      <c r="B77" s="16" t="s">
        <v>840</v>
      </c>
    </row>
    <row r="78" spans="1:2" s="38" customFormat="1" x14ac:dyDescent="0.25">
      <c r="A78" s="75" t="s">
        <v>694</v>
      </c>
      <c r="B78" s="17"/>
    </row>
    <row r="79" spans="1:2" s="38" customFormat="1" x14ac:dyDescent="0.25">
      <c r="A79" s="22" t="s">
        <v>173</v>
      </c>
      <c r="B79" s="596" t="s">
        <v>50</v>
      </c>
    </row>
    <row r="80" spans="1:2" s="38" customFormat="1" x14ac:dyDescent="0.25">
      <c r="A80" s="22" t="s">
        <v>175</v>
      </c>
      <c r="B80" s="631"/>
    </row>
    <row r="81" spans="1:4" s="38" customFormat="1" ht="30.15" x14ac:dyDescent="0.25">
      <c r="A81" s="22" t="s">
        <v>177</v>
      </c>
      <c r="B81" s="578" t="s">
        <v>713</v>
      </c>
    </row>
    <row r="82" spans="1:4" s="38" customFormat="1" ht="45.2" x14ac:dyDescent="0.25">
      <c r="A82" s="22" t="s">
        <v>178</v>
      </c>
      <c r="B82" s="578" t="s">
        <v>714</v>
      </c>
    </row>
    <row r="83" spans="1:4" s="38" customFormat="1" x14ac:dyDescent="0.25">
      <c r="A83" s="22" t="s">
        <v>180</v>
      </c>
      <c r="B83" s="578"/>
    </row>
    <row r="84" spans="1:4" s="38" customFormat="1" x14ac:dyDescent="0.25">
      <c r="A84" s="22" t="s">
        <v>36</v>
      </c>
      <c r="B84" s="16"/>
    </row>
    <row r="85" spans="1:4" s="38" customFormat="1" x14ac:dyDescent="0.25">
      <c r="A85" s="75" t="s">
        <v>580</v>
      </c>
      <c r="B85" s="17"/>
    </row>
    <row r="86" spans="1:4" s="38" customFormat="1" x14ac:dyDescent="0.25">
      <c r="A86" s="22" t="s">
        <v>173</v>
      </c>
      <c r="B86" s="596"/>
    </row>
    <row r="87" spans="1:4" s="38" customFormat="1" x14ac:dyDescent="0.25">
      <c r="A87" s="22" t="s">
        <v>175</v>
      </c>
      <c r="B87" s="597"/>
    </row>
    <row r="88" spans="1:4" s="38" customFormat="1" x14ac:dyDescent="0.25">
      <c r="A88" s="22" t="s">
        <v>177</v>
      </c>
      <c r="B88" s="578"/>
    </row>
    <row r="89" spans="1:4" s="38" customFormat="1" x14ac:dyDescent="0.25">
      <c r="A89" s="22" t="s">
        <v>178</v>
      </c>
      <c r="B89" s="578"/>
    </row>
    <row r="90" spans="1:4" s="38" customFormat="1" x14ac:dyDescent="0.25">
      <c r="A90" s="22" t="s">
        <v>180</v>
      </c>
      <c r="B90" s="578"/>
    </row>
    <row r="91" spans="1:4" s="38" customFormat="1" x14ac:dyDescent="0.25">
      <c r="A91" s="22" t="s">
        <v>36</v>
      </c>
      <c r="B91" s="16"/>
    </row>
    <row r="92" spans="1:4" s="38" customFormat="1" x14ac:dyDescent="0.25">
      <c r="A92" s="752" t="s">
        <v>18</v>
      </c>
      <c r="B92" s="17"/>
    </row>
    <row r="93" spans="1:4" s="38" customFormat="1" x14ac:dyDescent="0.25">
      <c r="A93" s="22" t="s">
        <v>650</v>
      </c>
      <c r="B93" s="596" t="s">
        <v>52</v>
      </c>
    </row>
    <row r="94" spans="1:4" s="38" customFormat="1" x14ac:dyDescent="0.25">
      <c r="A94" s="22" t="s">
        <v>194</v>
      </c>
      <c r="B94" s="597" t="s">
        <v>864</v>
      </c>
    </row>
    <row r="95" spans="1:4" s="38" customFormat="1" x14ac:dyDescent="0.25">
      <c r="A95" s="22" t="s">
        <v>177</v>
      </c>
      <c r="B95" s="578" t="s">
        <v>737</v>
      </c>
      <c r="D95" s="83"/>
    </row>
    <row r="96" spans="1:4" s="38" customFormat="1" ht="30.15" x14ac:dyDescent="0.25">
      <c r="A96" s="22" t="s">
        <v>178</v>
      </c>
      <c r="B96" s="578" t="s">
        <v>723</v>
      </c>
      <c r="D96" s="40"/>
    </row>
    <row r="97" spans="1:4" s="38" customFormat="1" x14ac:dyDescent="0.25">
      <c r="A97" s="22" t="s">
        <v>180</v>
      </c>
      <c r="B97" s="578"/>
      <c r="D97" s="37"/>
    </row>
    <row r="98" spans="1:4" s="38" customFormat="1" x14ac:dyDescent="0.25">
      <c r="A98" s="23" t="s">
        <v>36</v>
      </c>
      <c r="B98" s="16" t="s">
        <v>199</v>
      </c>
      <c r="D98" s="37"/>
    </row>
    <row r="99" spans="1:4" s="38" customFormat="1" x14ac:dyDescent="0.25">
      <c r="A99" s="74" t="s">
        <v>19</v>
      </c>
      <c r="B99" s="578" t="s">
        <v>58</v>
      </c>
      <c r="D99" s="37"/>
    </row>
    <row r="100" spans="1:4" s="38" customFormat="1" x14ac:dyDescent="0.25">
      <c r="A100" s="22" t="s">
        <v>173</v>
      </c>
      <c r="B100" s="578"/>
      <c r="D100" s="37"/>
    </row>
    <row r="101" spans="1:4" s="38" customFormat="1" x14ac:dyDescent="0.25">
      <c r="A101" s="22" t="s">
        <v>175</v>
      </c>
      <c r="B101" s="578"/>
      <c r="D101" s="37"/>
    </row>
    <row r="102" spans="1:4" s="38" customFormat="1" x14ac:dyDescent="0.25">
      <c r="A102" s="22" t="s">
        <v>177</v>
      </c>
      <c r="B102" s="578"/>
      <c r="D102" s="37"/>
    </row>
    <row r="103" spans="1:4" s="38" customFormat="1" x14ac:dyDescent="0.25">
      <c r="A103" s="22" t="s">
        <v>178</v>
      </c>
      <c r="B103" s="578"/>
      <c r="D103" s="37"/>
    </row>
    <row r="104" spans="1:4" s="38" customFormat="1" x14ac:dyDescent="0.25">
      <c r="A104" s="22" t="s">
        <v>180</v>
      </c>
      <c r="B104" s="578"/>
      <c r="D104" s="37"/>
    </row>
    <row r="105" spans="1:4" s="38" customFormat="1" x14ac:dyDescent="0.25">
      <c r="A105" s="23" t="s">
        <v>36</v>
      </c>
      <c r="B105" s="16"/>
      <c r="D105" s="37"/>
    </row>
    <row r="106" spans="1:4" s="38" customFormat="1" x14ac:dyDescent="0.25">
      <c r="A106" s="74" t="s">
        <v>693</v>
      </c>
      <c r="B106" s="578"/>
    </row>
    <row r="107" spans="1:4" s="38" customFormat="1" x14ac:dyDescent="0.25">
      <c r="A107" s="22" t="s">
        <v>173</v>
      </c>
      <c r="B107" s="596"/>
    </row>
    <row r="108" spans="1:4" s="38" customFormat="1" x14ac:dyDescent="0.25">
      <c r="A108" s="22" t="s">
        <v>175</v>
      </c>
      <c r="B108" s="597"/>
    </row>
    <row r="109" spans="1:4" s="38" customFormat="1" x14ac:dyDescent="0.25">
      <c r="A109" s="22" t="s">
        <v>177</v>
      </c>
      <c r="B109" s="578" t="s">
        <v>58</v>
      </c>
    </row>
    <row r="110" spans="1:4" s="38" customFormat="1" x14ac:dyDescent="0.25">
      <c r="A110" s="22" t="s">
        <v>178</v>
      </c>
      <c r="B110" s="578"/>
    </row>
    <row r="111" spans="1:4" s="38" customFormat="1" x14ac:dyDescent="0.25">
      <c r="A111" s="22" t="s">
        <v>180</v>
      </c>
      <c r="B111" s="578"/>
    </row>
    <row r="112" spans="1:4" s="38" customFormat="1" ht="15.75" thickBot="1" x14ac:dyDescent="0.3">
      <c r="A112" s="25" t="s">
        <v>36</v>
      </c>
      <c r="B112" s="35" t="s">
        <v>199</v>
      </c>
    </row>
    <row r="113" spans="1:4" s="38" customFormat="1" ht="15.75" thickBot="1" x14ac:dyDescent="0.3">
      <c r="A113" s="26"/>
      <c r="B113" s="578"/>
      <c r="D113" s="37"/>
    </row>
    <row r="114" spans="1:4" s="38" customFormat="1" x14ac:dyDescent="0.25">
      <c r="A114" s="21" t="s">
        <v>20</v>
      </c>
      <c r="B114" s="43"/>
      <c r="D114" s="37"/>
    </row>
    <row r="115" spans="1:4" s="38" customFormat="1" x14ac:dyDescent="0.25">
      <c r="A115" s="75" t="s">
        <v>21</v>
      </c>
      <c r="B115" s="17" t="s">
        <v>58</v>
      </c>
      <c r="D115" s="37"/>
    </row>
    <row r="116" spans="1:4" s="38" customFormat="1" x14ac:dyDescent="0.25">
      <c r="A116" s="22" t="s">
        <v>173</v>
      </c>
      <c r="B116" s="578"/>
      <c r="D116" s="37"/>
    </row>
    <row r="117" spans="1:4" s="38" customFormat="1" x14ac:dyDescent="0.25">
      <c r="A117" s="22" t="s">
        <v>175</v>
      </c>
      <c r="B117" s="578"/>
      <c r="D117" s="37"/>
    </row>
    <row r="118" spans="1:4" s="38" customFormat="1" x14ac:dyDescent="0.25">
      <c r="A118" s="22" t="s">
        <v>177</v>
      </c>
      <c r="B118" s="578"/>
      <c r="D118" s="37"/>
    </row>
    <row r="119" spans="1:4" s="38" customFormat="1" x14ac:dyDescent="0.25">
      <c r="A119" s="22" t="s">
        <v>178</v>
      </c>
      <c r="B119" s="578"/>
      <c r="D119" s="37"/>
    </row>
    <row r="120" spans="1:4" s="38" customFormat="1" x14ac:dyDescent="0.25">
      <c r="A120" s="22" t="s">
        <v>180</v>
      </c>
      <c r="B120" s="578"/>
      <c r="D120" s="37"/>
    </row>
    <row r="121" spans="1:4" x14ac:dyDescent="0.25">
      <c r="A121" s="22" t="s">
        <v>182</v>
      </c>
      <c r="B121" s="578"/>
    </row>
    <row r="122" spans="1:4" x14ac:dyDescent="0.25">
      <c r="A122" s="75" t="s">
        <v>22</v>
      </c>
      <c r="B122" s="17" t="s">
        <v>58</v>
      </c>
    </row>
    <row r="123" spans="1:4" x14ac:dyDescent="0.25">
      <c r="A123" s="22" t="s">
        <v>173</v>
      </c>
      <c r="B123" s="578"/>
    </row>
    <row r="124" spans="1:4" x14ac:dyDescent="0.25">
      <c r="A124" s="22" t="s">
        <v>175</v>
      </c>
      <c r="B124" s="578"/>
    </row>
    <row r="125" spans="1:4" x14ac:dyDescent="0.25">
      <c r="A125" s="22" t="s">
        <v>177</v>
      </c>
      <c r="B125" s="578"/>
    </row>
    <row r="126" spans="1:4" x14ac:dyDescent="0.25">
      <c r="A126" s="22" t="s">
        <v>178</v>
      </c>
      <c r="B126" s="578"/>
    </row>
    <row r="127" spans="1:4" x14ac:dyDescent="0.25">
      <c r="A127" s="22" t="s">
        <v>180</v>
      </c>
      <c r="B127" s="578"/>
    </row>
    <row r="128" spans="1:4" x14ac:dyDescent="0.25">
      <c r="A128" s="23" t="s">
        <v>182</v>
      </c>
      <c r="B128" s="16"/>
    </row>
    <row r="129" spans="1:4" x14ac:dyDescent="0.25">
      <c r="A129" s="75" t="s">
        <v>23</v>
      </c>
      <c r="B129" s="17" t="s">
        <v>58</v>
      </c>
    </row>
    <row r="130" spans="1:4" x14ac:dyDescent="0.25">
      <c r="A130" s="22" t="s">
        <v>173</v>
      </c>
      <c r="B130" s="578"/>
    </row>
    <row r="131" spans="1:4" x14ac:dyDescent="0.25">
      <c r="A131" s="22" t="s">
        <v>175</v>
      </c>
      <c r="B131" s="578"/>
    </row>
    <row r="132" spans="1:4" x14ac:dyDescent="0.25">
      <c r="A132" s="22" t="s">
        <v>177</v>
      </c>
      <c r="B132" s="578" t="s">
        <v>530</v>
      </c>
    </row>
    <row r="133" spans="1:4" x14ac:dyDescent="0.25">
      <c r="A133" s="22" t="s">
        <v>178</v>
      </c>
      <c r="B133" s="578"/>
    </row>
    <row r="134" spans="1:4" x14ac:dyDescent="0.25">
      <c r="A134" s="22" t="s">
        <v>180</v>
      </c>
      <c r="B134" s="578"/>
    </row>
    <row r="135" spans="1:4" x14ac:dyDescent="0.25">
      <c r="A135" s="23" t="s">
        <v>182</v>
      </c>
      <c r="B135" s="16"/>
    </row>
    <row r="136" spans="1:4" x14ac:dyDescent="0.25">
      <c r="A136" s="74" t="s">
        <v>24</v>
      </c>
      <c r="B136" s="578"/>
    </row>
    <row r="137" spans="1:4" x14ac:dyDescent="0.25">
      <c r="A137" s="22" t="s">
        <v>173</v>
      </c>
      <c r="B137" s="596" t="s">
        <v>50</v>
      </c>
    </row>
    <row r="138" spans="1:4" x14ac:dyDescent="0.2">
      <c r="A138" s="22" t="s">
        <v>175</v>
      </c>
      <c r="B138" s="597" t="s">
        <v>842</v>
      </c>
      <c r="C138" s="686"/>
      <c r="D138" s="41"/>
    </row>
    <row r="139" spans="1:4" x14ac:dyDescent="0.25">
      <c r="A139" s="22" t="s">
        <v>177</v>
      </c>
      <c r="B139" s="578" t="s">
        <v>841</v>
      </c>
    </row>
    <row r="140" spans="1:4" x14ac:dyDescent="0.25">
      <c r="A140" s="22" t="s">
        <v>178</v>
      </c>
      <c r="B140" s="578" t="s">
        <v>548</v>
      </c>
    </row>
    <row r="141" spans="1:4" x14ac:dyDescent="0.25">
      <c r="A141" s="22" t="s">
        <v>180</v>
      </c>
      <c r="B141" s="578"/>
    </row>
    <row r="142" spans="1:4" x14ac:dyDescent="0.25">
      <c r="A142" s="23" t="s">
        <v>182</v>
      </c>
      <c r="B142" s="16"/>
    </row>
    <row r="143" spans="1:4" x14ac:dyDescent="0.25">
      <c r="A143" s="74" t="s">
        <v>8</v>
      </c>
      <c r="B143" s="578"/>
    </row>
    <row r="144" spans="1:4" x14ac:dyDescent="0.25">
      <c r="A144" s="22" t="s">
        <v>173</v>
      </c>
      <c r="B144" s="52" t="s">
        <v>52</v>
      </c>
    </row>
    <row r="145" spans="1:3" x14ac:dyDescent="0.25">
      <c r="A145" s="22" t="s">
        <v>175</v>
      </c>
      <c r="B145" s="597" t="s">
        <v>859</v>
      </c>
    </row>
    <row r="146" spans="1:3" ht="60.25" x14ac:dyDescent="0.25">
      <c r="A146" s="22" t="s">
        <v>177</v>
      </c>
      <c r="B146" s="578" t="s">
        <v>738</v>
      </c>
    </row>
    <row r="147" spans="1:3" x14ac:dyDescent="0.25">
      <c r="A147" s="22" t="s">
        <v>178</v>
      </c>
      <c r="B147" s="578" t="s">
        <v>724</v>
      </c>
    </row>
    <row r="148" spans="1:3" x14ac:dyDescent="0.25">
      <c r="A148" s="22" t="s">
        <v>180</v>
      </c>
      <c r="B148" s="578"/>
    </row>
    <row r="149" spans="1:3" x14ac:dyDescent="0.25">
      <c r="A149" s="23" t="s">
        <v>182</v>
      </c>
      <c r="B149" s="16" t="s">
        <v>199</v>
      </c>
    </row>
    <row r="150" spans="1:3" x14ac:dyDescent="0.25">
      <c r="A150" s="74" t="s">
        <v>25</v>
      </c>
      <c r="B150" s="597"/>
    </row>
    <row r="151" spans="1:3" x14ac:dyDescent="0.25">
      <c r="A151" s="22" t="s">
        <v>173</v>
      </c>
      <c r="B151" s="52" t="s">
        <v>52</v>
      </c>
    </row>
    <row r="152" spans="1:3" x14ac:dyDescent="0.25">
      <c r="A152" s="22" t="s">
        <v>175</v>
      </c>
      <c r="B152" s="751" t="s">
        <v>201</v>
      </c>
    </row>
    <row r="153" spans="1:3" ht="30.15" x14ac:dyDescent="0.25">
      <c r="A153" s="22" t="s">
        <v>177</v>
      </c>
      <c r="B153" s="597" t="s">
        <v>736</v>
      </c>
    </row>
    <row r="154" spans="1:3" x14ac:dyDescent="0.25">
      <c r="A154" s="22" t="s">
        <v>178</v>
      </c>
      <c r="B154" s="578"/>
    </row>
    <row r="155" spans="1:3" x14ac:dyDescent="0.25">
      <c r="A155" s="22" t="s">
        <v>180</v>
      </c>
      <c r="B155" s="578"/>
    </row>
    <row r="156" spans="1:3" x14ac:dyDescent="0.25">
      <c r="A156" s="23" t="s">
        <v>182</v>
      </c>
      <c r="B156" s="16"/>
    </row>
    <row r="157" spans="1:3" x14ac:dyDescent="0.25">
      <c r="A157" s="75" t="s">
        <v>0</v>
      </c>
      <c r="B157" s="17"/>
    </row>
    <row r="158" spans="1:3" x14ac:dyDescent="0.25">
      <c r="A158" s="22" t="s">
        <v>173</v>
      </c>
      <c r="B158" s="578" t="s">
        <v>58</v>
      </c>
    </row>
    <row r="159" spans="1:3" x14ac:dyDescent="0.25">
      <c r="A159" s="22" t="s">
        <v>175</v>
      </c>
      <c r="B159" s="578"/>
    </row>
    <row r="160" spans="1:3" x14ac:dyDescent="0.25">
      <c r="A160" s="22" t="s">
        <v>177</v>
      </c>
      <c r="B160" s="578"/>
      <c r="C160" s="84"/>
    </row>
    <row r="161" spans="1:2" x14ac:dyDescent="0.25">
      <c r="A161" s="22" t="s">
        <v>178</v>
      </c>
      <c r="B161" s="578"/>
    </row>
    <row r="162" spans="1:2" x14ac:dyDescent="0.25">
      <c r="A162" s="22" t="s">
        <v>180</v>
      </c>
      <c r="B162" s="578"/>
    </row>
    <row r="163" spans="1:2" x14ac:dyDescent="0.25">
      <c r="A163" s="22" t="s">
        <v>36</v>
      </c>
      <c r="B163" s="578"/>
    </row>
    <row r="164" spans="1:2" x14ac:dyDescent="0.25">
      <c r="A164" s="75" t="s">
        <v>7</v>
      </c>
      <c r="B164" s="17"/>
    </row>
    <row r="165" spans="1:2" x14ac:dyDescent="0.25">
      <c r="A165" s="22" t="s">
        <v>173</v>
      </c>
      <c r="B165" s="578" t="s">
        <v>58</v>
      </c>
    </row>
    <row r="166" spans="1:2" x14ac:dyDescent="0.25">
      <c r="A166" s="22" t="s">
        <v>175</v>
      </c>
      <c r="B166" s="578"/>
    </row>
    <row r="167" spans="1:2" x14ac:dyDescent="0.25">
      <c r="A167" s="22" t="s">
        <v>177</v>
      </c>
      <c r="B167" s="578"/>
    </row>
    <row r="168" spans="1:2" x14ac:dyDescent="0.25">
      <c r="A168" s="22" t="s">
        <v>178</v>
      </c>
      <c r="B168" s="578"/>
    </row>
    <row r="169" spans="1:2" x14ac:dyDescent="0.25">
      <c r="A169" s="22" t="s">
        <v>180</v>
      </c>
      <c r="B169" s="578"/>
    </row>
    <row r="170" spans="1:2" x14ac:dyDescent="0.25">
      <c r="A170" s="22" t="s">
        <v>36</v>
      </c>
      <c r="B170" s="578"/>
    </row>
    <row r="171" spans="1:2" x14ac:dyDescent="0.25">
      <c r="A171" s="85" t="s">
        <v>26</v>
      </c>
      <c r="B171" s="17"/>
    </row>
    <row r="172" spans="1:2" x14ac:dyDescent="0.25">
      <c r="A172" s="22" t="s">
        <v>173</v>
      </c>
      <c r="B172" s="578" t="s">
        <v>58</v>
      </c>
    </row>
    <row r="173" spans="1:2" x14ac:dyDescent="0.25">
      <c r="A173" s="22" t="s">
        <v>175</v>
      </c>
      <c r="B173" s="578"/>
    </row>
    <row r="174" spans="1:2" x14ac:dyDescent="0.25">
      <c r="A174" s="22" t="s">
        <v>177</v>
      </c>
      <c r="B174" s="578"/>
    </row>
    <row r="175" spans="1:2" x14ac:dyDescent="0.25">
      <c r="A175" s="22" t="s">
        <v>178</v>
      </c>
      <c r="B175" s="578"/>
    </row>
    <row r="176" spans="1:2" x14ac:dyDescent="0.25">
      <c r="A176" s="22" t="s">
        <v>180</v>
      </c>
      <c r="B176" s="578"/>
    </row>
    <row r="177" spans="1:2" x14ac:dyDescent="0.25">
      <c r="A177" s="23" t="s">
        <v>36</v>
      </c>
      <c r="B177" s="16"/>
    </row>
    <row r="178" spans="1:2" x14ac:dyDescent="0.25">
      <c r="A178" s="74" t="s">
        <v>27</v>
      </c>
      <c r="B178" s="578"/>
    </row>
    <row r="179" spans="1:2" x14ac:dyDescent="0.25">
      <c r="A179" s="22" t="s">
        <v>173</v>
      </c>
      <c r="B179" s="578" t="s">
        <v>52</v>
      </c>
    </row>
    <row r="180" spans="1:2" ht="45.2" x14ac:dyDescent="0.25">
      <c r="A180" s="22" t="s">
        <v>175</v>
      </c>
      <c r="B180" s="597" t="s">
        <v>860</v>
      </c>
    </row>
    <row r="181" spans="1:2" x14ac:dyDescent="0.25">
      <c r="A181" s="22" t="s">
        <v>177</v>
      </c>
      <c r="B181" s="578" t="s">
        <v>202</v>
      </c>
    </row>
    <row r="182" spans="1:2" x14ac:dyDescent="0.25">
      <c r="A182" s="22" t="s">
        <v>178</v>
      </c>
      <c r="B182" s="578" t="s">
        <v>202</v>
      </c>
    </row>
    <row r="183" spans="1:2" x14ac:dyDescent="0.25">
      <c r="A183" s="22" t="s">
        <v>180</v>
      </c>
      <c r="B183" s="578"/>
    </row>
    <row r="184" spans="1:2" x14ac:dyDescent="0.25">
      <c r="A184" s="23" t="s">
        <v>36</v>
      </c>
      <c r="B184" s="578" t="s">
        <v>199</v>
      </c>
    </row>
    <row r="185" spans="1:2" x14ac:dyDescent="0.25">
      <c r="A185" s="74" t="s">
        <v>38</v>
      </c>
      <c r="B185" s="17"/>
    </row>
    <row r="186" spans="1:2" x14ac:dyDescent="0.25">
      <c r="A186" s="22" t="s">
        <v>173</v>
      </c>
      <c r="B186" s="597" t="s">
        <v>52</v>
      </c>
    </row>
    <row r="187" spans="1:2" x14ac:dyDescent="0.25">
      <c r="A187" s="22" t="s">
        <v>175</v>
      </c>
      <c r="B187" s="101"/>
    </row>
    <row r="188" spans="1:2" x14ac:dyDescent="0.25">
      <c r="A188" s="22" t="s">
        <v>177</v>
      </c>
      <c r="B188" s="597" t="s">
        <v>204</v>
      </c>
    </row>
    <row r="189" spans="1:2" x14ac:dyDescent="0.25">
      <c r="A189" s="22" t="s">
        <v>178</v>
      </c>
      <c r="B189" s="597"/>
    </row>
    <row r="190" spans="1:2" x14ac:dyDescent="0.25">
      <c r="A190" s="22" t="s">
        <v>180</v>
      </c>
      <c r="B190" s="597"/>
    </row>
    <row r="191" spans="1:2" x14ac:dyDescent="0.25">
      <c r="A191" s="23" t="s">
        <v>36</v>
      </c>
      <c r="B191" s="578"/>
    </row>
    <row r="192" spans="1:2" x14ac:dyDescent="0.25">
      <c r="A192" s="74" t="s">
        <v>29</v>
      </c>
      <c r="B192" s="17" t="s">
        <v>58</v>
      </c>
    </row>
    <row r="193" spans="1:2" x14ac:dyDescent="0.25">
      <c r="A193" s="22" t="s">
        <v>173</v>
      </c>
      <c r="B193" s="578"/>
    </row>
    <row r="194" spans="1:2" x14ac:dyDescent="0.25">
      <c r="A194" s="22" t="s">
        <v>175</v>
      </c>
      <c r="B194" s="578"/>
    </row>
    <row r="195" spans="1:2" x14ac:dyDescent="0.25">
      <c r="A195" s="22" t="s">
        <v>177</v>
      </c>
      <c r="B195" s="578"/>
    </row>
    <row r="196" spans="1:2" x14ac:dyDescent="0.25">
      <c r="A196" s="22" t="s">
        <v>178</v>
      </c>
      <c r="B196" s="578"/>
    </row>
    <row r="197" spans="1:2" x14ac:dyDescent="0.25">
      <c r="A197" s="22" t="s">
        <v>180</v>
      </c>
      <c r="B197" s="578"/>
    </row>
    <row r="198" spans="1:2" x14ac:dyDescent="0.25">
      <c r="A198" s="23" t="s">
        <v>36</v>
      </c>
      <c r="B198" s="16"/>
    </row>
    <row r="199" spans="1:2" x14ac:dyDescent="0.25">
      <c r="A199" s="74" t="s">
        <v>30</v>
      </c>
      <c r="B199" s="578"/>
    </row>
    <row r="200" spans="1:2" x14ac:dyDescent="0.25">
      <c r="A200" s="22" t="s">
        <v>173</v>
      </c>
      <c r="B200" s="596" t="s">
        <v>50</v>
      </c>
    </row>
    <row r="201" spans="1:2" x14ac:dyDescent="0.25">
      <c r="A201" s="22" t="s">
        <v>175</v>
      </c>
      <c r="B201" s="597" t="s">
        <v>861</v>
      </c>
    </row>
    <row r="202" spans="1:2" x14ac:dyDescent="0.25">
      <c r="A202" s="22" t="s">
        <v>177</v>
      </c>
      <c r="B202" s="578" t="s">
        <v>686</v>
      </c>
    </row>
    <row r="203" spans="1:2" x14ac:dyDescent="0.25">
      <c r="A203" s="22" t="s">
        <v>178</v>
      </c>
      <c r="B203" s="578" t="s">
        <v>685</v>
      </c>
    </row>
    <row r="204" spans="1:2" ht="30.15" x14ac:dyDescent="0.25">
      <c r="A204" s="22" t="s">
        <v>180</v>
      </c>
      <c r="B204" s="578" t="s">
        <v>205</v>
      </c>
    </row>
    <row r="205" spans="1:2" x14ac:dyDescent="0.25">
      <c r="A205" s="23" t="s">
        <v>36</v>
      </c>
      <c r="B205" s="16" t="s">
        <v>687</v>
      </c>
    </row>
    <row r="206" spans="1:2" x14ac:dyDescent="0.25">
      <c r="A206" s="74" t="s">
        <v>31</v>
      </c>
      <c r="B206" s="578"/>
    </row>
    <row r="207" spans="1:2" x14ac:dyDescent="0.25">
      <c r="A207" s="22" t="s">
        <v>173</v>
      </c>
      <c r="B207" s="578" t="s">
        <v>58</v>
      </c>
    </row>
    <row r="208" spans="1:2" x14ac:dyDescent="0.25">
      <c r="A208" s="22" t="s">
        <v>175</v>
      </c>
      <c r="B208" s="578"/>
    </row>
    <row r="209" spans="1:2" x14ac:dyDescent="0.25">
      <c r="A209" s="22" t="s">
        <v>177</v>
      </c>
      <c r="B209" s="578"/>
    </row>
    <row r="210" spans="1:2" x14ac:dyDescent="0.25">
      <c r="A210" s="22" t="s">
        <v>178</v>
      </c>
      <c r="B210" s="578"/>
    </row>
    <row r="211" spans="1:2" x14ac:dyDescent="0.25">
      <c r="A211" s="22" t="s">
        <v>180</v>
      </c>
      <c r="B211" s="578"/>
    </row>
    <row r="212" spans="1:2" x14ac:dyDescent="0.25">
      <c r="A212" s="23" t="s">
        <v>36</v>
      </c>
      <c r="B212" s="16"/>
    </row>
    <row r="213" spans="1:2" x14ac:dyDescent="0.25">
      <c r="A213" s="74" t="s">
        <v>32</v>
      </c>
      <c r="B213" s="578"/>
    </row>
    <row r="214" spans="1:2" x14ac:dyDescent="0.25">
      <c r="A214" s="22" t="s">
        <v>173</v>
      </c>
      <c r="B214" s="578"/>
    </row>
    <row r="215" spans="1:2" x14ac:dyDescent="0.25">
      <c r="A215" s="22" t="s">
        <v>175</v>
      </c>
      <c r="B215" s="578"/>
    </row>
    <row r="216" spans="1:2" ht="30.15" x14ac:dyDescent="0.25">
      <c r="A216" s="22" t="s">
        <v>177</v>
      </c>
      <c r="B216" s="578" t="s">
        <v>233</v>
      </c>
    </row>
    <row r="217" spans="1:2" x14ac:dyDescent="0.25">
      <c r="A217" s="22" t="s">
        <v>178</v>
      </c>
      <c r="B217" s="578"/>
    </row>
    <row r="218" spans="1:2" x14ac:dyDescent="0.25">
      <c r="A218" s="22" t="s">
        <v>180</v>
      </c>
      <c r="B218" s="578"/>
    </row>
    <row r="219" spans="1:2" ht="15.75" thickBot="1" x14ac:dyDescent="0.3">
      <c r="A219" s="25" t="s">
        <v>182</v>
      </c>
      <c r="B219" s="35"/>
    </row>
    <row r="220" spans="1:2" ht="15.75" thickBot="1" x14ac:dyDescent="0.3">
      <c r="A220" s="86"/>
      <c r="B220" s="578"/>
    </row>
    <row r="221" spans="1:2" x14ac:dyDescent="0.25">
      <c r="A221" s="32" t="s">
        <v>39</v>
      </c>
      <c r="B221" s="43"/>
    </row>
    <row r="222" spans="1:2" x14ac:dyDescent="0.25">
      <c r="A222" s="74" t="s">
        <v>34</v>
      </c>
      <c r="B222" s="17"/>
    </row>
    <row r="223" spans="1:2" x14ac:dyDescent="0.25">
      <c r="A223" s="22" t="s">
        <v>173</v>
      </c>
      <c r="B223" s="578" t="s">
        <v>58</v>
      </c>
    </row>
    <row r="224" spans="1:2" x14ac:dyDescent="0.25">
      <c r="A224" s="22" t="s">
        <v>175</v>
      </c>
      <c r="B224" s="578"/>
    </row>
    <row r="225" spans="1:3" x14ac:dyDescent="0.25">
      <c r="A225" s="22" t="s">
        <v>177</v>
      </c>
      <c r="B225" s="578"/>
    </row>
    <row r="226" spans="1:3" x14ac:dyDescent="0.25">
      <c r="A226" s="22" t="s">
        <v>178</v>
      </c>
      <c r="B226" s="578"/>
    </row>
    <row r="227" spans="1:3" x14ac:dyDescent="0.25">
      <c r="A227" s="22" t="s">
        <v>180</v>
      </c>
      <c r="B227" s="578"/>
    </row>
    <row r="228" spans="1:3" x14ac:dyDescent="0.25">
      <c r="A228" s="22" t="s">
        <v>182</v>
      </c>
      <c r="B228" s="578"/>
    </row>
    <row r="229" spans="1:3" x14ac:dyDescent="0.25">
      <c r="A229" s="75" t="s">
        <v>35</v>
      </c>
      <c r="B229" s="17"/>
    </row>
    <row r="230" spans="1:3" x14ac:dyDescent="0.25">
      <c r="A230" s="22" t="s">
        <v>173</v>
      </c>
      <c r="B230" s="578" t="s">
        <v>58</v>
      </c>
    </row>
    <row r="231" spans="1:3" x14ac:dyDescent="0.25">
      <c r="A231" s="22" t="s">
        <v>175</v>
      </c>
      <c r="B231" s="578"/>
    </row>
    <row r="232" spans="1:3" x14ac:dyDescent="0.25">
      <c r="A232" s="22" t="s">
        <v>177</v>
      </c>
      <c r="B232" s="578"/>
    </row>
    <row r="233" spans="1:3" x14ac:dyDescent="0.25">
      <c r="A233" s="22" t="s">
        <v>178</v>
      </c>
      <c r="B233" s="578"/>
    </row>
    <row r="234" spans="1:3" x14ac:dyDescent="0.25">
      <c r="A234" s="22" t="s">
        <v>180</v>
      </c>
      <c r="B234" s="578"/>
    </row>
    <row r="235" spans="1:3" x14ac:dyDescent="0.25">
      <c r="A235" s="23" t="s">
        <v>182</v>
      </c>
      <c r="B235" s="578"/>
    </row>
    <row r="236" spans="1:3" x14ac:dyDescent="0.25">
      <c r="A236" s="74" t="s">
        <v>14</v>
      </c>
      <c r="B236" s="17"/>
      <c r="C236" s="84"/>
    </row>
    <row r="237" spans="1:3" x14ac:dyDescent="0.25">
      <c r="A237" s="22" t="s">
        <v>173</v>
      </c>
      <c r="B237" s="578" t="s">
        <v>58</v>
      </c>
    </row>
    <row r="238" spans="1:3" x14ac:dyDescent="0.25">
      <c r="A238" s="22" t="s">
        <v>175</v>
      </c>
      <c r="B238" s="578"/>
    </row>
    <row r="239" spans="1:3" x14ac:dyDescent="0.25">
      <c r="A239" s="22" t="s">
        <v>177</v>
      </c>
      <c r="B239" s="578"/>
    </row>
    <row r="240" spans="1:3" x14ac:dyDescent="0.25">
      <c r="A240" s="22" t="s">
        <v>178</v>
      </c>
      <c r="B240" s="578"/>
    </row>
    <row r="241" spans="1:3" x14ac:dyDescent="0.25">
      <c r="A241" s="22" t="s">
        <v>180</v>
      </c>
      <c r="B241" s="578"/>
    </row>
    <row r="242" spans="1:3" x14ac:dyDescent="0.25">
      <c r="A242" s="22" t="s">
        <v>182</v>
      </c>
      <c r="B242" s="16"/>
    </row>
    <row r="243" spans="1:3" x14ac:dyDescent="0.25">
      <c r="A243" s="75" t="s">
        <v>15</v>
      </c>
      <c r="B243" s="578"/>
    </row>
    <row r="244" spans="1:3" x14ac:dyDescent="0.25">
      <c r="A244" s="22" t="s">
        <v>173</v>
      </c>
      <c r="B244" s="578" t="s">
        <v>58</v>
      </c>
    </row>
    <row r="245" spans="1:3" x14ac:dyDescent="0.25">
      <c r="A245" s="22" t="s">
        <v>175</v>
      </c>
      <c r="B245" s="578"/>
    </row>
    <row r="246" spans="1:3" x14ac:dyDescent="0.25">
      <c r="A246" s="22" t="s">
        <v>177</v>
      </c>
      <c r="B246" s="578"/>
    </row>
    <row r="247" spans="1:3" x14ac:dyDescent="0.25">
      <c r="A247" s="22" t="s">
        <v>178</v>
      </c>
      <c r="B247" s="578"/>
    </row>
    <row r="248" spans="1:3" x14ac:dyDescent="0.25">
      <c r="A248" s="22" t="s">
        <v>180</v>
      </c>
      <c r="B248" s="578"/>
    </row>
    <row r="249" spans="1:3" x14ac:dyDescent="0.25">
      <c r="A249" s="23" t="s">
        <v>182</v>
      </c>
      <c r="B249" s="578"/>
    </row>
    <row r="250" spans="1:3" x14ac:dyDescent="0.25">
      <c r="A250" s="74" t="s">
        <v>11</v>
      </c>
      <c r="B250" s="17"/>
    </row>
    <row r="251" spans="1:3" x14ac:dyDescent="0.25">
      <c r="A251" s="22" t="s">
        <v>173</v>
      </c>
      <c r="B251" s="578" t="s">
        <v>52</v>
      </c>
    </row>
    <row r="252" spans="1:3" s="41" customFormat="1" x14ac:dyDescent="0.25">
      <c r="A252" s="22" t="s">
        <v>175</v>
      </c>
      <c r="B252" s="597" t="s">
        <v>400</v>
      </c>
      <c r="C252" s="76"/>
    </row>
    <row r="253" spans="1:3" ht="30.15" x14ac:dyDescent="0.25">
      <c r="A253" s="22" t="s">
        <v>177</v>
      </c>
      <c r="B253" s="578" t="s">
        <v>207</v>
      </c>
    </row>
    <row r="254" spans="1:3" x14ac:dyDescent="0.25">
      <c r="A254" s="22" t="s">
        <v>178</v>
      </c>
      <c r="B254" s="578" t="s">
        <v>729</v>
      </c>
    </row>
    <row r="255" spans="1:3" x14ac:dyDescent="0.25">
      <c r="A255" s="22" t="s">
        <v>180</v>
      </c>
      <c r="B255" s="578"/>
    </row>
    <row r="256" spans="1:3" x14ac:dyDescent="0.25">
      <c r="A256" s="22" t="s">
        <v>182</v>
      </c>
      <c r="B256" s="16" t="s">
        <v>402</v>
      </c>
    </row>
    <row r="257" spans="1:2" x14ac:dyDescent="0.25">
      <c r="A257" s="75" t="s">
        <v>6</v>
      </c>
      <c r="B257" s="578"/>
    </row>
    <row r="258" spans="1:2" x14ac:dyDescent="0.25">
      <c r="A258" s="22" t="s">
        <v>173</v>
      </c>
      <c r="B258" s="102" t="s">
        <v>52</v>
      </c>
    </row>
    <row r="259" spans="1:2" x14ac:dyDescent="0.25">
      <c r="A259" s="22" t="s">
        <v>175</v>
      </c>
      <c r="B259" s="596" t="s">
        <v>401</v>
      </c>
    </row>
    <row r="260" spans="1:2" x14ac:dyDescent="0.25">
      <c r="A260" s="22" t="s">
        <v>177</v>
      </c>
      <c r="B260" s="578" t="s">
        <v>405</v>
      </c>
    </row>
    <row r="261" spans="1:2" x14ac:dyDescent="0.25">
      <c r="A261" s="22" t="s">
        <v>178</v>
      </c>
      <c r="B261" s="578" t="s">
        <v>729</v>
      </c>
    </row>
    <row r="262" spans="1:2" x14ac:dyDescent="0.25">
      <c r="A262" s="22" t="s">
        <v>180</v>
      </c>
      <c r="B262" s="578"/>
    </row>
    <row r="263" spans="1:2" x14ac:dyDescent="0.25">
      <c r="A263" s="23" t="s">
        <v>182</v>
      </c>
      <c r="B263" s="16" t="s">
        <v>402</v>
      </c>
    </row>
    <row r="264" spans="1:2" x14ac:dyDescent="0.25">
      <c r="A264" s="75" t="s">
        <v>16</v>
      </c>
      <c r="B264" s="578"/>
    </row>
    <row r="265" spans="1:2" x14ac:dyDescent="0.25">
      <c r="A265" s="22" t="s">
        <v>173</v>
      </c>
      <c r="B265" s="578" t="s">
        <v>208</v>
      </c>
    </row>
    <row r="266" spans="1:2" x14ac:dyDescent="0.25">
      <c r="A266" s="22" t="s">
        <v>175</v>
      </c>
      <c r="B266" s="578"/>
    </row>
    <row r="267" spans="1:2" x14ac:dyDescent="0.25">
      <c r="A267" s="22" t="s">
        <v>177</v>
      </c>
      <c r="B267" s="102"/>
    </row>
    <row r="268" spans="1:2" x14ac:dyDescent="0.25">
      <c r="A268" s="22" t="s">
        <v>178</v>
      </c>
      <c r="B268" s="578"/>
    </row>
    <row r="269" spans="1:2" x14ac:dyDescent="0.25">
      <c r="A269" s="22" t="s">
        <v>180</v>
      </c>
      <c r="B269" s="578"/>
    </row>
    <row r="270" spans="1:2" x14ac:dyDescent="0.25">
      <c r="A270" s="23" t="s">
        <v>182</v>
      </c>
      <c r="B270" s="16"/>
    </row>
    <row r="271" spans="1:2" x14ac:dyDescent="0.25">
      <c r="A271" s="74" t="s">
        <v>398</v>
      </c>
      <c r="B271" s="578"/>
    </row>
    <row r="272" spans="1:2" ht="30.15" x14ac:dyDescent="0.25">
      <c r="A272" s="22" t="s">
        <v>173</v>
      </c>
      <c r="B272" s="578" t="s">
        <v>209</v>
      </c>
    </row>
    <row r="273" spans="1:2" x14ac:dyDescent="0.25">
      <c r="A273" s="22" t="s">
        <v>175</v>
      </c>
      <c r="B273" s="578"/>
    </row>
    <row r="274" spans="1:2" x14ac:dyDescent="0.25">
      <c r="A274" s="22" t="s">
        <v>177</v>
      </c>
      <c r="B274" s="578"/>
    </row>
    <row r="275" spans="1:2" x14ac:dyDescent="0.25">
      <c r="A275" s="22" t="s">
        <v>178</v>
      </c>
      <c r="B275" s="578"/>
    </row>
    <row r="276" spans="1:2" x14ac:dyDescent="0.25">
      <c r="A276" s="22" t="s">
        <v>180</v>
      </c>
      <c r="B276" s="578"/>
    </row>
    <row r="277" spans="1:2" x14ac:dyDescent="0.25">
      <c r="A277" s="22" t="s">
        <v>36</v>
      </c>
      <c r="B277" s="578"/>
    </row>
    <row r="278" spans="1:2" x14ac:dyDescent="0.25">
      <c r="A278" s="75" t="s">
        <v>17</v>
      </c>
      <c r="B278" s="742"/>
    </row>
    <row r="279" spans="1:2" x14ac:dyDescent="0.25">
      <c r="A279" s="22" t="s">
        <v>173</v>
      </c>
      <c r="B279" s="597" t="s">
        <v>52</v>
      </c>
    </row>
    <row r="280" spans="1:2" x14ac:dyDescent="0.25">
      <c r="A280" s="22" t="s">
        <v>175</v>
      </c>
      <c r="B280" s="597" t="s">
        <v>210</v>
      </c>
    </row>
    <row r="281" spans="1:2" ht="30.15" x14ac:dyDescent="0.25">
      <c r="A281" s="22" t="s">
        <v>177</v>
      </c>
      <c r="B281" s="597" t="s">
        <v>235</v>
      </c>
    </row>
    <row r="282" spans="1:2" x14ac:dyDescent="0.25">
      <c r="A282" s="22" t="s">
        <v>178</v>
      </c>
      <c r="B282" s="597"/>
    </row>
    <row r="283" spans="1:2" x14ac:dyDescent="0.25">
      <c r="A283" s="22" t="s">
        <v>180</v>
      </c>
      <c r="B283" s="597"/>
    </row>
    <row r="284" spans="1:2" x14ac:dyDescent="0.25">
      <c r="A284" s="22" t="s">
        <v>36</v>
      </c>
      <c r="B284" s="597"/>
    </row>
    <row r="285" spans="1:2" x14ac:dyDescent="0.25">
      <c r="A285" s="75" t="s">
        <v>580</v>
      </c>
      <c r="B285" s="742"/>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97"/>
    </row>
    <row r="290" spans="1:2" x14ac:dyDescent="0.25">
      <c r="A290" s="22" t="s">
        <v>180</v>
      </c>
      <c r="B290" s="578"/>
    </row>
    <row r="291" spans="1:2" x14ac:dyDescent="0.25">
      <c r="A291" s="22" t="s">
        <v>36</v>
      </c>
      <c r="B291" s="578"/>
    </row>
    <row r="292" spans="1:2" x14ac:dyDescent="0.25">
      <c r="A292" s="75" t="s">
        <v>18</v>
      </c>
      <c r="B292" s="17"/>
    </row>
    <row r="293" spans="1:2" x14ac:dyDescent="0.25">
      <c r="A293" s="22" t="s">
        <v>173</v>
      </c>
      <c r="B293" s="578" t="s">
        <v>58</v>
      </c>
    </row>
    <row r="294" spans="1:2" x14ac:dyDescent="0.25">
      <c r="A294" s="22" t="s">
        <v>175</v>
      </c>
      <c r="B294" s="578"/>
    </row>
    <row r="295" spans="1:2" x14ac:dyDescent="0.25">
      <c r="A295" s="22" t="s">
        <v>177</v>
      </c>
      <c r="B295" s="578"/>
    </row>
    <row r="296" spans="1:2" x14ac:dyDescent="0.25">
      <c r="A296" s="22" t="s">
        <v>178</v>
      </c>
      <c r="B296" s="578"/>
    </row>
    <row r="297" spans="1:2" x14ac:dyDescent="0.25">
      <c r="A297" s="22" t="s">
        <v>180</v>
      </c>
      <c r="B297" s="578"/>
    </row>
    <row r="298" spans="1:2" x14ac:dyDescent="0.25">
      <c r="A298" s="23" t="s">
        <v>36</v>
      </c>
      <c r="B298" s="16"/>
    </row>
    <row r="299" spans="1:2" x14ac:dyDescent="0.25">
      <c r="A299" s="74" t="s">
        <v>19</v>
      </c>
      <c r="B299" s="578" t="s">
        <v>58</v>
      </c>
    </row>
    <row r="300" spans="1:2" x14ac:dyDescent="0.25">
      <c r="A300" s="22" t="s">
        <v>173</v>
      </c>
      <c r="B300" s="578"/>
    </row>
    <row r="301" spans="1:2" x14ac:dyDescent="0.25">
      <c r="A301" s="22" t="s">
        <v>175</v>
      </c>
      <c r="B301" s="578"/>
    </row>
    <row r="302" spans="1:2" x14ac:dyDescent="0.25">
      <c r="A302" s="22" t="s">
        <v>177</v>
      </c>
      <c r="B302" s="578"/>
    </row>
    <row r="303" spans="1:2" x14ac:dyDescent="0.25">
      <c r="A303" s="22" t="s">
        <v>178</v>
      </c>
      <c r="B303" s="578"/>
    </row>
    <row r="304" spans="1:2" x14ac:dyDescent="0.25">
      <c r="A304" s="22" t="s">
        <v>180</v>
      </c>
      <c r="B304" s="578"/>
    </row>
    <row r="305" spans="1:2" ht="15.75" thickBot="1" x14ac:dyDescent="0.3">
      <c r="A305" s="25" t="s">
        <v>36</v>
      </c>
      <c r="B305" s="35"/>
    </row>
    <row r="306" spans="1:2" x14ac:dyDescent="0.25">
      <c r="A306" s="74" t="s">
        <v>695</v>
      </c>
      <c r="B306" s="578" t="s">
        <v>58</v>
      </c>
    </row>
    <row r="307" spans="1:2" x14ac:dyDescent="0.25">
      <c r="A307" s="22" t="s">
        <v>173</v>
      </c>
      <c r="B307" s="578"/>
    </row>
    <row r="308" spans="1:2" x14ac:dyDescent="0.25">
      <c r="A308" s="22" t="s">
        <v>175</v>
      </c>
      <c r="B308" s="578"/>
    </row>
    <row r="309" spans="1:2" x14ac:dyDescent="0.25">
      <c r="A309" s="22" t="s">
        <v>177</v>
      </c>
      <c r="B309" s="578"/>
    </row>
    <row r="310" spans="1:2" x14ac:dyDescent="0.25">
      <c r="A310" s="22" t="s">
        <v>178</v>
      </c>
      <c r="B310" s="578"/>
    </row>
    <row r="311" spans="1:2" x14ac:dyDescent="0.25">
      <c r="A311" s="22" t="s">
        <v>180</v>
      </c>
      <c r="B311" s="578"/>
    </row>
    <row r="312" spans="1:2" ht="15.75" thickBot="1" x14ac:dyDescent="0.3">
      <c r="A312" s="25" t="s">
        <v>36</v>
      </c>
      <c r="B312" s="35"/>
    </row>
    <row r="313" spans="1:2" ht="15.75" thickBot="1" x14ac:dyDescent="0.3">
      <c r="A313" s="87"/>
      <c r="B313" s="578"/>
    </row>
    <row r="314" spans="1:2" x14ac:dyDescent="0.25">
      <c r="A314" s="21" t="s">
        <v>33</v>
      </c>
      <c r="B314" s="43"/>
    </row>
    <row r="315" spans="1:2" x14ac:dyDescent="0.25">
      <c r="A315" s="75" t="s">
        <v>21</v>
      </c>
      <c r="B315" s="17"/>
    </row>
    <row r="316" spans="1:2" x14ac:dyDescent="0.25">
      <c r="A316" s="22" t="s">
        <v>173</v>
      </c>
      <c r="B316" s="578" t="s">
        <v>52</v>
      </c>
    </row>
    <row r="317" spans="1:2" x14ac:dyDescent="0.25">
      <c r="A317" s="22" t="s">
        <v>175</v>
      </c>
      <c r="B317" s="578"/>
    </row>
    <row r="318" spans="1:2" x14ac:dyDescent="0.25">
      <c r="A318" s="22" t="s">
        <v>177</v>
      </c>
      <c r="B318" s="578" t="s">
        <v>854</v>
      </c>
    </row>
    <row r="319" spans="1:2" x14ac:dyDescent="0.25">
      <c r="A319" s="22" t="s">
        <v>178</v>
      </c>
      <c r="B319" s="578"/>
    </row>
    <row r="320" spans="1:2" x14ac:dyDescent="0.25">
      <c r="A320" s="22" t="s">
        <v>180</v>
      </c>
      <c r="B320" s="578"/>
    </row>
    <row r="321" spans="1:2" x14ac:dyDescent="0.25">
      <c r="A321" s="22" t="s">
        <v>182</v>
      </c>
      <c r="B321" s="578"/>
    </row>
    <row r="322" spans="1:2" x14ac:dyDescent="0.25">
      <c r="A322" s="75" t="s">
        <v>22</v>
      </c>
      <c r="B322" s="17"/>
    </row>
    <row r="323" spans="1:2" x14ac:dyDescent="0.25">
      <c r="A323" s="22" t="s">
        <v>173</v>
      </c>
      <c r="B323" s="578" t="s">
        <v>212</v>
      </c>
    </row>
    <row r="324" spans="1:2" x14ac:dyDescent="0.25">
      <c r="A324" s="22" t="s">
        <v>175</v>
      </c>
      <c r="B324" s="578"/>
    </row>
    <row r="325" spans="1:2" ht="30.15" x14ac:dyDescent="0.25">
      <c r="A325" s="22" t="s">
        <v>177</v>
      </c>
      <c r="B325" s="578" t="s">
        <v>213</v>
      </c>
    </row>
    <row r="326" spans="1:2" x14ac:dyDescent="0.25">
      <c r="A326" s="22" t="s">
        <v>178</v>
      </c>
      <c r="B326" s="578"/>
    </row>
    <row r="327" spans="1:2" x14ac:dyDescent="0.25">
      <c r="A327" s="22" t="s">
        <v>180</v>
      </c>
      <c r="B327" s="578"/>
    </row>
    <row r="328" spans="1:2" x14ac:dyDescent="0.25">
      <c r="A328" s="22" t="s">
        <v>182</v>
      </c>
      <c r="B328" s="578"/>
    </row>
    <row r="329" spans="1:2" x14ac:dyDescent="0.25">
      <c r="A329" s="75" t="s">
        <v>23</v>
      </c>
      <c r="B329" s="17"/>
    </row>
    <row r="330" spans="1:2" x14ac:dyDescent="0.25">
      <c r="A330" s="22" t="s">
        <v>173</v>
      </c>
      <c r="B330" s="597" t="s">
        <v>52</v>
      </c>
    </row>
    <row r="331" spans="1:2" x14ac:dyDescent="0.25">
      <c r="A331" s="22" t="s">
        <v>175</v>
      </c>
      <c r="B331" s="597" t="s">
        <v>835</v>
      </c>
    </row>
    <row r="332" spans="1:2" ht="30.15" x14ac:dyDescent="0.25">
      <c r="A332" s="22" t="s">
        <v>177</v>
      </c>
      <c r="B332" s="597" t="s">
        <v>214</v>
      </c>
    </row>
    <row r="333" spans="1:2" ht="60.25" x14ac:dyDescent="0.25">
      <c r="A333" s="22" t="s">
        <v>178</v>
      </c>
      <c r="B333" s="578" t="s">
        <v>726</v>
      </c>
    </row>
    <row r="334" spans="1:2" x14ac:dyDescent="0.25">
      <c r="A334" s="22" t="s">
        <v>180</v>
      </c>
      <c r="B334" s="578"/>
    </row>
    <row r="335" spans="1:2" x14ac:dyDescent="0.25">
      <c r="A335" s="23" t="s">
        <v>182</v>
      </c>
      <c r="B335" s="16" t="s">
        <v>199</v>
      </c>
    </row>
    <row r="336" spans="1:2" x14ac:dyDescent="0.25">
      <c r="A336" s="74" t="s">
        <v>24</v>
      </c>
      <c r="B336" s="578"/>
    </row>
    <row r="337" spans="1:2" x14ac:dyDescent="0.25">
      <c r="A337" s="22" t="s">
        <v>173</v>
      </c>
      <c r="B337" s="578" t="s">
        <v>52</v>
      </c>
    </row>
    <row r="338" spans="1:2" x14ac:dyDescent="0.25">
      <c r="A338" s="22" t="s">
        <v>175</v>
      </c>
      <c r="B338" s="597" t="s">
        <v>865</v>
      </c>
    </row>
    <row r="339" spans="1:2" ht="30.15" x14ac:dyDescent="0.25">
      <c r="A339" s="22" t="s">
        <v>177</v>
      </c>
      <c r="B339" s="578" t="s">
        <v>214</v>
      </c>
    </row>
    <row r="340" spans="1:2" ht="60.25" x14ac:dyDescent="0.25">
      <c r="A340" s="22" t="s">
        <v>178</v>
      </c>
      <c r="B340" s="578" t="s">
        <v>726</v>
      </c>
    </row>
    <row r="341" spans="1:2" x14ac:dyDescent="0.25">
      <c r="A341" s="22" t="s">
        <v>180</v>
      </c>
      <c r="B341" s="578"/>
    </row>
    <row r="342" spans="1:2" x14ac:dyDescent="0.25">
      <c r="A342" s="23" t="s">
        <v>182</v>
      </c>
      <c r="B342" s="16" t="s">
        <v>199</v>
      </c>
    </row>
    <row r="343" spans="1:2" x14ac:dyDescent="0.25">
      <c r="A343" s="74" t="s">
        <v>8</v>
      </c>
      <c r="B343" s="17"/>
    </row>
    <row r="344" spans="1:2" x14ac:dyDescent="0.25">
      <c r="A344" s="22" t="s">
        <v>173</v>
      </c>
      <c r="B344" s="578" t="s">
        <v>52</v>
      </c>
    </row>
    <row r="345" spans="1:2" x14ac:dyDescent="0.25">
      <c r="A345" s="22" t="s">
        <v>175</v>
      </c>
      <c r="B345" s="578"/>
    </row>
    <row r="346" spans="1:2" ht="30.15" x14ac:dyDescent="0.25">
      <c r="A346" s="22" t="s">
        <v>177</v>
      </c>
      <c r="B346" s="578" t="s">
        <v>363</v>
      </c>
    </row>
    <row r="347" spans="1:2" x14ac:dyDescent="0.25">
      <c r="A347" s="22" t="s">
        <v>178</v>
      </c>
      <c r="B347" s="578"/>
    </row>
    <row r="348" spans="1:2" x14ac:dyDescent="0.25">
      <c r="A348" s="22" t="s">
        <v>180</v>
      </c>
      <c r="B348" s="578"/>
    </row>
    <row r="349" spans="1:2" x14ac:dyDescent="0.25">
      <c r="A349" s="23" t="s">
        <v>182</v>
      </c>
      <c r="B349" s="578"/>
    </row>
    <row r="350" spans="1:2" x14ac:dyDescent="0.25">
      <c r="A350" s="74" t="s">
        <v>25</v>
      </c>
      <c r="B350" s="17"/>
    </row>
    <row r="351" spans="1:2" x14ac:dyDescent="0.25">
      <c r="A351" s="22" t="s">
        <v>173</v>
      </c>
      <c r="B351" s="578" t="s">
        <v>52</v>
      </c>
    </row>
    <row r="352" spans="1:2" x14ac:dyDescent="0.25">
      <c r="A352" s="22" t="s">
        <v>175</v>
      </c>
      <c r="B352" s="578"/>
    </row>
    <row r="353" spans="1:2" ht="30.15" x14ac:dyDescent="0.25">
      <c r="A353" s="22" t="s">
        <v>177</v>
      </c>
      <c r="B353" s="578" t="s">
        <v>216</v>
      </c>
    </row>
    <row r="354" spans="1:2" x14ac:dyDescent="0.25">
      <c r="A354" s="22" t="s">
        <v>178</v>
      </c>
      <c r="B354" s="578"/>
    </row>
    <row r="355" spans="1:2" x14ac:dyDescent="0.25">
      <c r="A355" s="22" t="s">
        <v>180</v>
      </c>
      <c r="B355" s="578"/>
    </row>
    <row r="356" spans="1:2" x14ac:dyDescent="0.25">
      <c r="A356" s="23" t="s">
        <v>182</v>
      </c>
      <c r="B356" s="578"/>
    </row>
    <row r="357" spans="1:2" x14ac:dyDescent="0.25">
      <c r="A357" s="75" t="s">
        <v>0</v>
      </c>
      <c r="B357" s="17"/>
    </row>
    <row r="358" spans="1:2" x14ac:dyDescent="0.25">
      <c r="A358" s="22" t="s">
        <v>173</v>
      </c>
      <c r="B358" s="597" t="s">
        <v>52</v>
      </c>
    </row>
    <row r="359" spans="1:2" x14ac:dyDescent="0.25">
      <c r="A359" s="22" t="s">
        <v>175</v>
      </c>
      <c r="B359" s="578"/>
    </row>
    <row r="360" spans="1:2" ht="45.2" x14ac:dyDescent="0.25">
      <c r="A360" s="22" t="s">
        <v>177</v>
      </c>
      <c r="B360" s="578" t="s">
        <v>681</v>
      </c>
    </row>
    <row r="361" spans="1:2" x14ac:dyDescent="0.25">
      <c r="A361" s="22" t="s">
        <v>178</v>
      </c>
      <c r="B361" s="578"/>
    </row>
    <row r="362" spans="1:2" x14ac:dyDescent="0.25">
      <c r="A362" s="22" t="s">
        <v>180</v>
      </c>
      <c r="B362" s="578"/>
    </row>
    <row r="363" spans="1:2" x14ac:dyDescent="0.25">
      <c r="A363" s="22" t="s">
        <v>36</v>
      </c>
      <c r="B363" s="578"/>
    </row>
    <row r="364" spans="1:2" x14ac:dyDescent="0.25">
      <c r="A364" s="75" t="s">
        <v>7</v>
      </c>
      <c r="B364" s="17"/>
    </row>
    <row r="365" spans="1:2" x14ac:dyDescent="0.25">
      <c r="A365" s="22" t="s">
        <v>173</v>
      </c>
      <c r="B365" s="578" t="s">
        <v>52</v>
      </c>
    </row>
    <row r="366" spans="1:2" x14ac:dyDescent="0.25">
      <c r="A366" s="22" t="s">
        <v>175</v>
      </c>
      <c r="B366" s="597" t="s">
        <v>862</v>
      </c>
    </row>
    <row r="367" spans="1:2" ht="45.2" x14ac:dyDescent="0.25">
      <c r="A367" s="22" t="s">
        <v>177</v>
      </c>
      <c r="B367" s="578" t="s">
        <v>680</v>
      </c>
    </row>
    <row r="368" spans="1:2" ht="45.2" x14ac:dyDescent="0.25">
      <c r="A368" s="22" t="s">
        <v>178</v>
      </c>
      <c r="B368" s="578" t="s">
        <v>730</v>
      </c>
    </row>
    <row r="369" spans="1:2" x14ac:dyDescent="0.25">
      <c r="A369" s="22" t="s">
        <v>180</v>
      </c>
      <c r="B369" s="578"/>
    </row>
    <row r="370" spans="1:2" x14ac:dyDescent="0.25">
      <c r="A370" s="22" t="s">
        <v>36</v>
      </c>
      <c r="B370" s="578" t="s">
        <v>199</v>
      </c>
    </row>
    <row r="371" spans="1:2" x14ac:dyDescent="0.25">
      <c r="A371" s="85" t="s">
        <v>26</v>
      </c>
      <c r="B371" s="17"/>
    </row>
    <row r="372" spans="1:2" x14ac:dyDescent="0.25">
      <c r="A372" s="22" t="s">
        <v>173</v>
      </c>
      <c r="B372" s="578" t="s">
        <v>52</v>
      </c>
    </row>
    <row r="373" spans="1:2" x14ac:dyDescent="0.25">
      <c r="A373" s="22" t="s">
        <v>175</v>
      </c>
      <c r="B373" s="578"/>
    </row>
    <row r="374" spans="1:2" ht="45.2" x14ac:dyDescent="0.25">
      <c r="A374" s="22" t="s">
        <v>177</v>
      </c>
      <c r="B374" s="578" t="s">
        <v>221</v>
      </c>
    </row>
    <row r="375" spans="1:2" x14ac:dyDescent="0.25">
      <c r="A375" s="22" t="s">
        <v>178</v>
      </c>
      <c r="B375" s="578"/>
    </row>
    <row r="376" spans="1:2" x14ac:dyDescent="0.25">
      <c r="A376" s="22" t="s">
        <v>180</v>
      </c>
      <c r="B376" s="578"/>
    </row>
    <row r="377" spans="1:2" x14ac:dyDescent="0.25">
      <c r="A377" s="23" t="s">
        <v>36</v>
      </c>
      <c r="B377" s="578"/>
    </row>
    <row r="378" spans="1:2" x14ac:dyDescent="0.25">
      <c r="A378" s="74" t="s">
        <v>27</v>
      </c>
      <c r="B378" s="17"/>
    </row>
    <row r="379" spans="1:2" x14ac:dyDescent="0.25">
      <c r="A379" s="22" t="s">
        <v>173</v>
      </c>
      <c r="B379" s="596" t="s">
        <v>52</v>
      </c>
    </row>
    <row r="380" spans="1:2" x14ac:dyDescent="0.25">
      <c r="A380" s="22" t="s">
        <v>175</v>
      </c>
      <c r="B380" s="578"/>
    </row>
    <row r="381" spans="1:2" x14ac:dyDescent="0.25">
      <c r="A381" s="22" t="s">
        <v>177</v>
      </c>
      <c r="B381" s="578" t="s">
        <v>222</v>
      </c>
    </row>
    <row r="382" spans="1:2" ht="45.2" x14ac:dyDescent="0.25">
      <c r="A382" s="22" t="s">
        <v>178</v>
      </c>
      <c r="B382" s="578" t="s">
        <v>223</v>
      </c>
    </row>
    <row r="383" spans="1:2" x14ac:dyDescent="0.25">
      <c r="A383" s="22" t="s">
        <v>180</v>
      </c>
      <c r="B383" s="578"/>
    </row>
    <row r="384" spans="1:2" x14ac:dyDescent="0.25">
      <c r="A384" s="23" t="s">
        <v>36</v>
      </c>
      <c r="B384" s="578"/>
    </row>
    <row r="385" spans="1:2" x14ac:dyDescent="0.25">
      <c r="A385" s="74" t="s">
        <v>38</v>
      </c>
      <c r="B385" s="17"/>
    </row>
    <row r="386" spans="1:2" x14ac:dyDescent="0.25">
      <c r="A386" s="22" t="s">
        <v>173</v>
      </c>
      <c r="B386" s="578" t="s">
        <v>52</v>
      </c>
    </row>
    <row r="387" spans="1:2" x14ac:dyDescent="0.25">
      <c r="A387" s="22" t="s">
        <v>175</v>
      </c>
      <c r="B387" s="578"/>
    </row>
    <row r="388" spans="1:2" ht="30.15" x14ac:dyDescent="0.25">
      <c r="A388" s="22" t="s">
        <v>177</v>
      </c>
      <c r="B388" s="578" t="s">
        <v>224</v>
      </c>
    </row>
    <row r="389" spans="1:2" ht="60.25" x14ac:dyDescent="0.25">
      <c r="A389" s="22" t="s">
        <v>178</v>
      </c>
      <c r="B389" s="578" t="s">
        <v>225</v>
      </c>
    </row>
    <row r="390" spans="1:2" x14ac:dyDescent="0.25">
      <c r="A390" s="22" t="s">
        <v>180</v>
      </c>
      <c r="B390" s="578"/>
    </row>
    <row r="391" spans="1:2" x14ac:dyDescent="0.25">
      <c r="A391" s="23" t="s">
        <v>36</v>
      </c>
      <c r="B391" s="578"/>
    </row>
    <row r="392" spans="1:2" x14ac:dyDescent="0.25">
      <c r="A392" s="74" t="s">
        <v>29</v>
      </c>
      <c r="B392" s="17"/>
    </row>
    <row r="393" spans="1:2" ht="30.15" x14ac:dyDescent="0.25">
      <c r="A393" s="22" t="s">
        <v>173</v>
      </c>
      <c r="B393" s="578" t="s">
        <v>226</v>
      </c>
    </row>
    <row r="394" spans="1:2" x14ac:dyDescent="0.25">
      <c r="A394" s="22" t="s">
        <v>175</v>
      </c>
      <c r="B394" s="578"/>
    </row>
    <row r="395" spans="1:2" x14ac:dyDescent="0.25">
      <c r="A395" s="22" t="s">
        <v>177</v>
      </c>
      <c r="B395" s="578"/>
    </row>
    <row r="396" spans="1:2" x14ac:dyDescent="0.25">
      <c r="A396" s="22" t="s">
        <v>178</v>
      </c>
      <c r="B396" s="578"/>
    </row>
    <row r="397" spans="1:2" x14ac:dyDescent="0.25">
      <c r="A397" s="22" t="s">
        <v>180</v>
      </c>
      <c r="B397" s="578"/>
    </row>
    <row r="398" spans="1:2" x14ac:dyDescent="0.25">
      <c r="A398" s="23" t="s">
        <v>36</v>
      </c>
      <c r="B398" s="578"/>
    </row>
    <row r="399" spans="1:2" x14ac:dyDescent="0.25">
      <c r="A399" s="74" t="s">
        <v>30</v>
      </c>
      <c r="B399" s="17"/>
    </row>
    <row r="400" spans="1:2" x14ac:dyDescent="0.25">
      <c r="A400" s="22" t="s">
        <v>173</v>
      </c>
      <c r="B400" s="578" t="s">
        <v>58</v>
      </c>
    </row>
    <row r="401" spans="1:2" x14ac:dyDescent="0.25">
      <c r="A401" s="22" t="s">
        <v>175</v>
      </c>
      <c r="B401" s="578"/>
    </row>
    <row r="402" spans="1:2" x14ac:dyDescent="0.25">
      <c r="A402" s="22" t="s">
        <v>177</v>
      </c>
      <c r="B402" s="578"/>
    </row>
    <row r="403" spans="1:2" x14ac:dyDescent="0.25">
      <c r="A403" s="22" t="s">
        <v>178</v>
      </c>
      <c r="B403" s="578"/>
    </row>
    <row r="404" spans="1:2" x14ac:dyDescent="0.25">
      <c r="A404" s="22" t="s">
        <v>180</v>
      </c>
      <c r="B404" s="578"/>
    </row>
    <row r="405" spans="1:2" x14ac:dyDescent="0.25">
      <c r="A405" s="23" t="s">
        <v>36</v>
      </c>
      <c r="B405" s="16"/>
    </row>
    <row r="406" spans="1:2" x14ac:dyDescent="0.25">
      <c r="A406" s="74" t="s">
        <v>31</v>
      </c>
      <c r="B406" s="17"/>
    </row>
    <row r="407" spans="1:2" x14ac:dyDescent="0.25">
      <c r="A407" s="22" t="s">
        <v>173</v>
      </c>
      <c r="B407" s="578"/>
    </row>
    <row r="408" spans="1:2" x14ac:dyDescent="0.25">
      <c r="A408" s="22" t="s">
        <v>175</v>
      </c>
      <c r="B408" s="578"/>
    </row>
    <row r="409" spans="1:2" ht="60.25" x14ac:dyDescent="0.25">
      <c r="A409" s="22" t="s">
        <v>177</v>
      </c>
      <c r="B409" s="578" t="s">
        <v>227</v>
      </c>
    </row>
    <row r="410" spans="1:2" x14ac:dyDescent="0.25">
      <c r="A410" s="22" t="s">
        <v>178</v>
      </c>
      <c r="B410" s="578"/>
    </row>
    <row r="411" spans="1:2" x14ac:dyDescent="0.25">
      <c r="A411" s="22" t="s">
        <v>180</v>
      </c>
      <c r="B411" s="578"/>
    </row>
    <row r="412" spans="1:2" x14ac:dyDescent="0.25">
      <c r="A412" s="23" t="s">
        <v>36</v>
      </c>
      <c r="B412" s="16"/>
    </row>
    <row r="413" spans="1:2" x14ac:dyDescent="0.25">
      <c r="A413" s="74" t="s">
        <v>32</v>
      </c>
      <c r="B413" s="17"/>
    </row>
    <row r="414" spans="1:2" x14ac:dyDescent="0.25">
      <c r="A414" s="22" t="s">
        <v>173</v>
      </c>
      <c r="B414" s="578" t="s">
        <v>58</v>
      </c>
    </row>
    <row r="415" spans="1:2" x14ac:dyDescent="0.25">
      <c r="A415" s="22" t="s">
        <v>175</v>
      </c>
      <c r="B415" s="578"/>
    </row>
    <row r="416" spans="1:2" x14ac:dyDescent="0.25">
      <c r="A416" s="22" t="s">
        <v>177</v>
      </c>
      <c r="B416" s="578"/>
    </row>
    <row r="417" spans="1:2" x14ac:dyDescent="0.25">
      <c r="A417" s="22" t="s">
        <v>178</v>
      </c>
      <c r="B417" s="578"/>
    </row>
    <row r="418" spans="1:2" x14ac:dyDescent="0.25">
      <c r="A418" s="22" t="s">
        <v>180</v>
      </c>
      <c r="B418" s="578"/>
    </row>
    <row r="419" spans="1:2" ht="15.75" thickBot="1" x14ac:dyDescent="0.3">
      <c r="A419" s="589" t="s">
        <v>182</v>
      </c>
      <c r="B419" s="35"/>
    </row>
  </sheetData>
  <pageMargins left="0.75" right="0.75" top="1" bottom="1" header="0.5" footer="0.5"/>
  <pageSetup paperSize="9" orientation="portrait"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zoomScaleNormal="100" workbookViewId="0">
      <selection activeCell="B15" sqref="B15:B419"/>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229</v>
      </c>
      <c r="F1" s="15"/>
    </row>
    <row r="2" spans="1:6" s="38" customFormat="1" x14ac:dyDescent="0.25">
      <c r="A2" s="18" t="s">
        <v>170</v>
      </c>
    </row>
    <row r="3" spans="1:6" s="38" customFormat="1" ht="17.7" x14ac:dyDescent="0.3">
      <c r="A3" s="39"/>
      <c r="B3" s="18"/>
    </row>
    <row r="4" spans="1:6" s="38" customFormat="1" x14ac:dyDescent="0.25">
      <c r="A4" s="20" t="s">
        <v>648</v>
      </c>
      <c r="B4" s="18" t="s">
        <v>230</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78" t="s">
        <v>58</v>
      </c>
    </row>
    <row r="16" spans="1:6" s="38" customFormat="1" x14ac:dyDescent="0.25">
      <c r="A16" s="22" t="s">
        <v>173</v>
      </c>
      <c r="B16" s="578"/>
    </row>
    <row r="17" spans="1:11" s="38" customFormat="1" x14ac:dyDescent="0.25">
      <c r="A17" s="22" t="s">
        <v>175</v>
      </c>
      <c r="B17" s="578"/>
    </row>
    <row r="18" spans="1:11" s="38" customFormat="1" x14ac:dyDescent="0.25">
      <c r="A18" s="22" t="s">
        <v>177</v>
      </c>
      <c r="B18" s="578"/>
    </row>
    <row r="19" spans="1:11" s="38" customFormat="1" x14ac:dyDescent="0.25">
      <c r="A19" s="22" t="s">
        <v>178</v>
      </c>
      <c r="B19" s="578"/>
    </row>
    <row r="20" spans="1:11" s="38" customFormat="1" x14ac:dyDescent="0.25">
      <c r="A20" s="22" t="s">
        <v>180</v>
      </c>
      <c r="B20" s="578"/>
    </row>
    <row r="21" spans="1:11" s="38" customFormat="1" x14ac:dyDescent="0.25">
      <c r="A21" s="22" t="s">
        <v>182</v>
      </c>
      <c r="B21" s="578"/>
    </row>
    <row r="22" spans="1:11" s="38" customFormat="1" x14ac:dyDescent="0.25">
      <c r="A22" s="75" t="s">
        <v>35</v>
      </c>
      <c r="B22" s="17"/>
      <c r="D22" s="76"/>
      <c r="E22" s="76"/>
      <c r="F22" s="76"/>
      <c r="G22" s="76"/>
      <c r="H22" s="76"/>
      <c r="I22" s="76"/>
      <c r="J22" s="76"/>
      <c r="K22" s="76"/>
    </row>
    <row r="23" spans="1:11" s="38" customFormat="1" x14ac:dyDescent="0.25">
      <c r="A23" s="22" t="s">
        <v>173</v>
      </c>
      <c r="B23" s="596" t="s">
        <v>52</v>
      </c>
      <c r="C23" s="601"/>
      <c r="D23" s="753"/>
      <c r="E23" s="76"/>
      <c r="F23" s="76"/>
      <c r="G23" s="76"/>
      <c r="H23" s="77"/>
      <c r="I23" s="76"/>
      <c r="J23" s="79" t="e">
        <f>-#REF!*100/1000</f>
        <v>#REF!</v>
      </c>
      <c r="K23" s="79" t="e">
        <f>-#REF!*100/1000</f>
        <v>#REF!</v>
      </c>
    </row>
    <row r="24" spans="1:11" s="38" customFormat="1" x14ac:dyDescent="0.25">
      <c r="A24" s="22" t="s">
        <v>175</v>
      </c>
      <c r="B24" s="597" t="s">
        <v>866</v>
      </c>
      <c r="C24" s="601"/>
      <c r="D24" s="753"/>
      <c r="E24" s="76"/>
      <c r="F24" s="44"/>
      <c r="G24" s="76"/>
      <c r="H24" s="76"/>
      <c r="I24" s="78"/>
      <c r="J24" s="76"/>
      <c r="K24" s="76"/>
    </row>
    <row r="25" spans="1:11" s="38" customFormat="1" ht="30.15" x14ac:dyDescent="0.25">
      <c r="A25" s="22" t="s">
        <v>177</v>
      </c>
      <c r="B25" s="578" t="s">
        <v>236</v>
      </c>
      <c r="C25" s="601"/>
      <c r="D25" s="754"/>
      <c r="E25" s="77"/>
      <c r="F25" s="77"/>
      <c r="G25" s="76"/>
      <c r="H25" s="76"/>
      <c r="I25" s="76"/>
      <c r="J25" s="76"/>
      <c r="K25" s="76"/>
    </row>
    <row r="26" spans="1:11" s="38" customFormat="1" ht="14.25" customHeight="1" x14ac:dyDescent="0.25">
      <c r="A26" s="22" t="s">
        <v>178</v>
      </c>
      <c r="B26" s="578" t="s">
        <v>604</v>
      </c>
      <c r="C26" s="601"/>
      <c r="D26" s="755"/>
      <c r="E26" s="79"/>
      <c r="F26" s="78"/>
      <c r="G26" s="78"/>
      <c r="H26" s="78"/>
      <c r="I26" s="76"/>
      <c r="J26" s="76"/>
      <c r="K26" s="76"/>
    </row>
    <row r="27" spans="1:11" s="38" customFormat="1" x14ac:dyDescent="0.25">
      <c r="A27" s="22" t="s">
        <v>180</v>
      </c>
      <c r="B27" s="578"/>
      <c r="C27" s="601"/>
      <c r="D27" s="753"/>
      <c r="E27" s="76"/>
      <c r="F27" s="80"/>
      <c r="G27" s="78"/>
      <c r="H27" s="76"/>
      <c r="I27" s="76"/>
      <c r="J27" s="76"/>
      <c r="K27" s="76"/>
    </row>
    <row r="28" spans="1:11" s="38" customFormat="1" x14ac:dyDescent="0.25">
      <c r="A28" s="23" t="s">
        <v>182</v>
      </c>
      <c r="B28" s="16" t="s">
        <v>237</v>
      </c>
      <c r="C28" s="601"/>
      <c r="D28" s="753"/>
      <c r="E28" s="76"/>
      <c r="F28" s="76"/>
      <c r="G28" s="76"/>
      <c r="H28" s="76"/>
      <c r="I28" s="76"/>
      <c r="J28" s="76"/>
      <c r="K28" s="76"/>
    </row>
    <row r="29" spans="1:11" s="38" customFormat="1" x14ac:dyDescent="0.25">
      <c r="A29" s="74" t="s">
        <v>14</v>
      </c>
      <c r="B29" s="578"/>
      <c r="D29" s="76"/>
      <c r="E29" s="76"/>
      <c r="F29" s="77"/>
      <c r="G29" s="77"/>
      <c r="H29" s="76"/>
      <c r="I29" s="76"/>
      <c r="J29" s="76"/>
      <c r="K29" s="76"/>
    </row>
    <row r="30" spans="1:11" s="38" customFormat="1" x14ac:dyDescent="0.25">
      <c r="A30" s="22" t="s">
        <v>173</v>
      </c>
      <c r="B30" s="596" t="s">
        <v>51</v>
      </c>
      <c r="D30" s="76"/>
      <c r="E30" s="76"/>
      <c r="F30" s="76"/>
      <c r="G30" s="76"/>
      <c r="H30" s="76"/>
      <c r="I30" s="76"/>
      <c r="J30" s="76"/>
      <c r="K30" s="76"/>
    </row>
    <row r="31" spans="1:11" s="38" customFormat="1" x14ac:dyDescent="0.25">
      <c r="A31" s="22" t="s">
        <v>175</v>
      </c>
      <c r="B31" s="578" t="s">
        <v>186</v>
      </c>
      <c r="D31" s="76"/>
      <c r="E31" s="76"/>
      <c r="F31" s="76"/>
      <c r="G31" s="76"/>
      <c r="H31" s="76"/>
      <c r="I31" s="76"/>
      <c r="J31" s="76"/>
      <c r="K31" s="76"/>
    </row>
    <row r="32" spans="1:11" s="38" customFormat="1" ht="75.3" x14ac:dyDescent="0.25">
      <c r="A32" s="22" t="s">
        <v>177</v>
      </c>
      <c r="B32" s="578" t="s">
        <v>239</v>
      </c>
      <c r="D32" s="76"/>
      <c r="E32" s="76"/>
      <c r="F32" s="76"/>
      <c r="G32" s="76"/>
      <c r="H32" s="76"/>
      <c r="I32" s="76"/>
      <c r="J32" s="76"/>
      <c r="K32" s="76"/>
    </row>
    <row r="33" spans="1:11" s="38" customFormat="1" x14ac:dyDescent="0.25">
      <c r="A33" s="22" t="s">
        <v>178</v>
      </c>
      <c r="B33" s="578"/>
      <c r="D33" s="76"/>
      <c r="E33" s="76"/>
      <c r="F33" s="76"/>
      <c r="G33" s="76"/>
      <c r="H33" s="76"/>
      <c r="I33" s="76"/>
      <c r="J33" s="76"/>
      <c r="K33" s="76"/>
    </row>
    <row r="34" spans="1:11" s="38" customFormat="1" x14ac:dyDescent="0.25">
      <c r="A34" s="22" t="s">
        <v>180</v>
      </c>
      <c r="B34" s="578" t="s">
        <v>238</v>
      </c>
      <c r="D34" s="76"/>
      <c r="E34" s="76"/>
      <c r="F34" s="76"/>
      <c r="G34" s="76"/>
      <c r="H34" s="76"/>
      <c r="I34" s="76"/>
      <c r="J34" s="76"/>
      <c r="K34" s="76"/>
    </row>
    <row r="35" spans="1:11" s="38" customFormat="1" x14ac:dyDescent="0.25">
      <c r="A35" s="22" t="s">
        <v>182</v>
      </c>
      <c r="B35" s="16" t="s">
        <v>189</v>
      </c>
      <c r="D35" s="76"/>
      <c r="E35" s="76"/>
      <c r="F35" s="76"/>
      <c r="G35" s="76"/>
      <c r="H35" s="81"/>
      <c r="I35" s="76"/>
      <c r="J35" s="76"/>
      <c r="K35" s="76"/>
    </row>
    <row r="36" spans="1:11" s="38" customFormat="1" x14ac:dyDescent="0.25">
      <c r="A36" s="75" t="s">
        <v>15</v>
      </c>
      <c r="B36" s="17" t="s">
        <v>58</v>
      </c>
      <c r="D36" s="76"/>
      <c r="E36" s="76"/>
      <c r="F36" s="76"/>
      <c r="G36" s="76"/>
      <c r="H36" s="76"/>
      <c r="I36" s="76"/>
      <c r="J36" s="76"/>
      <c r="K36" s="76"/>
    </row>
    <row r="37" spans="1:11" s="38" customFormat="1" x14ac:dyDescent="0.25">
      <c r="A37" s="22" t="s">
        <v>173</v>
      </c>
      <c r="B37" s="578"/>
      <c r="D37" s="76"/>
      <c r="E37" s="76"/>
      <c r="F37" s="76"/>
      <c r="G37" s="82"/>
      <c r="H37" s="76"/>
      <c r="I37" s="76"/>
      <c r="J37" s="76"/>
      <c r="K37" s="76"/>
    </row>
    <row r="38" spans="1:11" s="38" customFormat="1" x14ac:dyDescent="0.25">
      <c r="A38" s="22" t="s">
        <v>175</v>
      </c>
      <c r="B38" s="578"/>
      <c r="D38" s="76"/>
      <c r="E38" s="76"/>
      <c r="F38" s="76"/>
      <c r="G38" s="82"/>
      <c r="H38" s="76"/>
      <c r="I38" s="76"/>
      <c r="J38" s="76"/>
      <c r="K38" s="76"/>
    </row>
    <row r="39" spans="1:11" s="38" customFormat="1" x14ac:dyDescent="0.25">
      <c r="A39" s="22" t="s">
        <v>177</v>
      </c>
      <c r="B39" s="578"/>
      <c r="D39" s="76"/>
      <c r="E39" s="76"/>
      <c r="F39" s="77"/>
      <c r="G39" s="77"/>
      <c r="H39" s="76"/>
      <c r="I39" s="76"/>
      <c r="J39" s="76"/>
      <c r="K39" s="76"/>
    </row>
    <row r="40" spans="1:11" s="38" customFormat="1" x14ac:dyDescent="0.25">
      <c r="A40" s="22" t="s">
        <v>178</v>
      </c>
      <c r="B40" s="578"/>
      <c r="D40" s="76"/>
      <c r="E40" s="76"/>
      <c r="F40" s="82"/>
      <c r="G40" s="82"/>
      <c r="H40" s="82"/>
      <c r="I40" s="82"/>
      <c r="J40" s="82"/>
      <c r="K40" s="76"/>
    </row>
    <row r="41" spans="1:11" s="38" customFormat="1" x14ac:dyDescent="0.25">
      <c r="A41" s="22" t="s">
        <v>180</v>
      </c>
      <c r="B41" s="578"/>
      <c r="D41" s="76"/>
      <c r="E41" s="76"/>
      <c r="F41" s="82"/>
      <c r="G41" s="82"/>
      <c r="H41" s="82"/>
      <c r="I41" s="82"/>
      <c r="J41" s="82"/>
      <c r="K41" s="76"/>
    </row>
    <row r="42" spans="1:11" s="38" customFormat="1" x14ac:dyDescent="0.25">
      <c r="A42" s="23" t="s">
        <v>182</v>
      </c>
      <c r="B42" s="16"/>
      <c r="D42" s="76"/>
      <c r="E42" s="76"/>
      <c r="F42" s="82"/>
      <c r="G42" s="82"/>
      <c r="H42" s="82"/>
      <c r="I42" s="82"/>
      <c r="J42" s="82"/>
      <c r="K42" s="76"/>
    </row>
    <row r="43" spans="1:11" s="38" customFormat="1" x14ac:dyDescent="0.25">
      <c r="A43" s="74" t="s">
        <v>11</v>
      </c>
      <c r="B43" s="578" t="s">
        <v>58</v>
      </c>
      <c r="D43" s="76"/>
      <c r="E43" s="76"/>
      <c r="F43" s="82"/>
      <c r="G43" s="82"/>
      <c r="H43" s="82"/>
      <c r="I43" s="82"/>
      <c r="J43" s="82"/>
      <c r="K43" s="76"/>
    </row>
    <row r="44" spans="1:11" s="38" customFormat="1" x14ac:dyDescent="0.25">
      <c r="A44" s="22" t="s">
        <v>173</v>
      </c>
      <c r="B44" s="578"/>
      <c r="D44" s="76"/>
      <c r="E44" s="76"/>
      <c r="F44" s="76"/>
      <c r="G44" s="76"/>
      <c r="H44" s="76"/>
      <c r="I44" s="76"/>
      <c r="J44" s="76"/>
      <c r="K44" s="76"/>
    </row>
    <row r="45" spans="1:11" s="38" customFormat="1" x14ac:dyDescent="0.25">
      <c r="A45" s="22" t="s">
        <v>175</v>
      </c>
      <c r="B45" s="578"/>
      <c r="D45" s="76"/>
      <c r="E45" s="76"/>
      <c r="F45" s="76"/>
      <c r="G45" s="76"/>
      <c r="H45" s="76"/>
      <c r="I45" s="76"/>
      <c r="J45" s="76"/>
      <c r="K45" s="76"/>
    </row>
    <row r="46" spans="1:11" s="38" customFormat="1" x14ac:dyDescent="0.25">
      <c r="A46" s="22" t="s">
        <v>177</v>
      </c>
      <c r="B46" s="578"/>
      <c r="D46" s="76"/>
      <c r="E46" s="76"/>
      <c r="F46" s="76"/>
      <c r="G46" s="76"/>
      <c r="H46" s="76"/>
      <c r="I46" s="76"/>
      <c r="J46" s="76"/>
      <c r="K46" s="76"/>
    </row>
    <row r="47" spans="1:11" s="38" customFormat="1" x14ac:dyDescent="0.25">
      <c r="A47" s="22" t="s">
        <v>178</v>
      </c>
      <c r="B47" s="578"/>
      <c r="D47" s="76"/>
      <c r="E47" s="76"/>
      <c r="F47" s="76"/>
      <c r="G47" s="76"/>
      <c r="H47" s="76"/>
      <c r="I47" s="76"/>
      <c r="J47" s="76"/>
      <c r="K47" s="76"/>
    </row>
    <row r="48" spans="1:11" s="38" customFormat="1" x14ac:dyDescent="0.25">
      <c r="A48" s="22" t="s">
        <v>180</v>
      </c>
      <c r="B48" s="578"/>
      <c r="D48" s="76"/>
      <c r="E48" s="76"/>
      <c r="F48" s="76"/>
      <c r="G48" s="76"/>
      <c r="H48" s="76"/>
      <c r="I48" s="76"/>
      <c r="J48" s="76"/>
      <c r="K48" s="76"/>
    </row>
    <row r="49" spans="1:11" s="38" customFormat="1" x14ac:dyDescent="0.25">
      <c r="A49" s="22" t="s">
        <v>182</v>
      </c>
      <c r="B49" s="578"/>
      <c r="D49" s="76"/>
      <c r="E49" s="76"/>
      <c r="F49" s="76"/>
      <c r="G49" s="76"/>
      <c r="H49" s="76"/>
      <c r="I49" s="76"/>
      <c r="J49" s="76"/>
      <c r="K49" s="76"/>
    </row>
    <row r="50" spans="1:11" s="38" customFormat="1" x14ac:dyDescent="0.25">
      <c r="A50" s="75" t="s">
        <v>6</v>
      </c>
      <c r="B50" s="17" t="s">
        <v>58</v>
      </c>
      <c r="D50" s="76"/>
      <c r="E50" s="76"/>
      <c r="F50" s="76"/>
      <c r="G50" s="76"/>
      <c r="H50" s="76"/>
      <c r="I50" s="76"/>
      <c r="J50" s="76"/>
      <c r="K50" s="76"/>
    </row>
    <row r="51" spans="1:11" s="38" customFormat="1" x14ac:dyDescent="0.25">
      <c r="A51" s="22" t="s">
        <v>173</v>
      </c>
      <c r="B51" s="578"/>
      <c r="D51" s="76"/>
      <c r="E51" s="76"/>
      <c r="F51" s="76"/>
      <c r="G51" s="76"/>
      <c r="H51" s="76"/>
      <c r="I51" s="76"/>
      <c r="J51" s="76"/>
      <c r="K51" s="76"/>
    </row>
    <row r="52" spans="1:11" s="38" customFormat="1" x14ac:dyDescent="0.25">
      <c r="A52" s="22" t="s">
        <v>175</v>
      </c>
      <c r="B52" s="578"/>
      <c r="D52" s="76"/>
      <c r="E52" s="76"/>
      <c r="F52" s="76"/>
      <c r="G52" s="76"/>
      <c r="H52" s="76"/>
      <c r="I52" s="76"/>
      <c r="J52" s="76"/>
      <c r="K52" s="76"/>
    </row>
    <row r="53" spans="1:11" s="38" customFormat="1" x14ac:dyDescent="0.25">
      <c r="A53" s="22" t="s">
        <v>177</v>
      </c>
      <c r="B53" s="578"/>
      <c r="D53" s="76"/>
      <c r="E53" s="76"/>
      <c r="F53" s="76"/>
      <c r="G53" s="76"/>
      <c r="H53" s="76"/>
      <c r="I53" s="76"/>
      <c r="J53" s="76"/>
      <c r="K53" s="76"/>
    </row>
    <row r="54" spans="1:11" s="38" customFormat="1" x14ac:dyDescent="0.25">
      <c r="A54" s="22" t="s">
        <v>178</v>
      </c>
      <c r="B54" s="578"/>
      <c r="D54" s="76"/>
      <c r="E54" s="76"/>
      <c r="F54" s="76"/>
      <c r="G54" s="76"/>
      <c r="H54" s="76"/>
      <c r="I54" s="76"/>
      <c r="J54" s="76"/>
      <c r="K54" s="76"/>
    </row>
    <row r="55" spans="1:11" s="38" customFormat="1" x14ac:dyDescent="0.25">
      <c r="A55" s="22" t="s">
        <v>180</v>
      </c>
      <c r="B55" s="578"/>
      <c r="D55" s="76"/>
      <c r="E55" s="76"/>
      <c r="F55" s="76"/>
      <c r="G55" s="76"/>
      <c r="H55" s="76"/>
      <c r="I55" s="76"/>
      <c r="J55" s="76"/>
      <c r="K55" s="76"/>
    </row>
    <row r="56" spans="1:11" s="38" customFormat="1" x14ac:dyDescent="0.25">
      <c r="A56" s="23" t="s">
        <v>182</v>
      </c>
      <c r="B56" s="16"/>
      <c r="D56" s="76"/>
      <c r="E56" s="76"/>
      <c r="F56" s="76"/>
      <c r="G56" s="76"/>
      <c r="H56" s="76"/>
      <c r="I56" s="76"/>
      <c r="J56" s="76"/>
      <c r="K56" s="76"/>
    </row>
    <row r="57" spans="1:11" s="38" customFormat="1" x14ac:dyDescent="0.25">
      <c r="A57" s="75" t="s">
        <v>16</v>
      </c>
      <c r="B57" s="17"/>
      <c r="D57" s="76"/>
      <c r="E57" s="76"/>
      <c r="F57" s="76"/>
      <c r="G57" s="76"/>
      <c r="H57" s="76"/>
      <c r="I57" s="76"/>
      <c r="J57" s="76"/>
      <c r="K57" s="76"/>
    </row>
    <row r="58" spans="1:11" s="38" customFormat="1" x14ac:dyDescent="0.25">
      <c r="A58" s="22" t="s">
        <v>173</v>
      </c>
      <c r="B58" s="596" t="s">
        <v>50</v>
      </c>
    </row>
    <row r="59" spans="1:11" s="38" customFormat="1" x14ac:dyDescent="0.25">
      <c r="A59" s="22" t="s">
        <v>175</v>
      </c>
      <c r="B59" s="597" t="s">
        <v>867</v>
      </c>
    </row>
    <row r="60" spans="1:11" s="38" customFormat="1" ht="60.25" x14ac:dyDescent="0.25">
      <c r="A60" s="22" t="s">
        <v>177</v>
      </c>
      <c r="B60" s="578" t="s">
        <v>690</v>
      </c>
    </row>
    <row r="61" spans="1:11" s="38" customFormat="1" x14ac:dyDescent="0.25">
      <c r="A61" s="22" t="s">
        <v>178</v>
      </c>
      <c r="B61" s="578" t="s">
        <v>684</v>
      </c>
    </row>
    <row r="62" spans="1:11" s="38" customFormat="1" x14ac:dyDescent="0.25">
      <c r="A62" s="22" t="s">
        <v>180</v>
      </c>
      <c r="B62" s="578"/>
    </row>
    <row r="63" spans="1:11" s="38" customFormat="1" x14ac:dyDescent="0.25">
      <c r="A63" s="23" t="s">
        <v>182</v>
      </c>
      <c r="B63" s="16" t="s">
        <v>691</v>
      </c>
    </row>
    <row r="64" spans="1:11" s="38" customFormat="1" x14ac:dyDescent="0.25">
      <c r="A64" s="74" t="s">
        <v>398</v>
      </c>
      <c r="B64" s="578" t="s">
        <v>58</v>
      </c>
    </row>
    <row r="65" spans="1:2" s="38" customFormat="1" x14ac:dyDescent="0.25">
      <c r="A65" s="22" t="s">
        <v>650</v>
      </c>
      <c r="B65" s="578"/>
    </row>
    <row r="66" spans="1:2" s="38" customFormat="1" x14ac:dyDescent="0.25">
      <c r="A66" s="22" t="s">
        <v>194</v>
      </c>
      <c r="B66" s="578"/>
    </row>
    <row r="67" spans="1:2" s="38" customFormat="1" x14ac:dyDescent="0.25">
      <c r="A67" s="22" t="s">
        <v>177</v>
      </c>
      <c r="B67" s="578"/>
    </row>
    <row r="68" spans="1:2" s="38" customFormat="1" x14ac:dyDescent="0.25">
      <c r="A68" s="22" t="s">
        <v>178</v>
      </c>
      <c r="B68" s="578"/>
    </row>
    <row r="69" spans="1:2" s="38" customFormat="1" x14ac:dyDescent="0.25">
      <c r="A69" s="22" t="s">
        <v>180</v>
      </c>
      <c r="B69" s="578"/>
    </row>
    <row r="70" spans="1:2" s="38" customFormat="1" x14ac:dyDescent="0.25">
      <c r="A70" s="22" t="s">
        <v>36</v>
      </c>
      <c r="B70" s="578"/>
    </row>
    <row r="71" spans="1:2" s="38" customFormat="1" x14ac:dyDescent="0.25">
      <c r="A71" s="75" t="s">
        <v>17</v>
      </c>
      <c r="B71" s="17"/>
    </row>
    <row r="72" spans="1:2" s="38" customFormat="1" x14ac:dyDescent="0.25">
      <c r="A72" s="22" t="s">
        <v>173</v>
      </c>
      <c r="B72" s="596" t="s">
        <v>52</v>
      </c>
    </row>
    <row r="73" spans="1:2" s="38" customFormat="1" x14ac:dyDescent="0.25">
      <c r="A73" s="22" t="s">
        <v>175</v>
      </c>
      <c r="B73" s="597"/>
    </row>
    <row r="74" spans="1:2" s="38" customFormat="1" x14ac:dyDescent="0.25">
      <c r="A74" s="22" t="s">
        <v>177</v>
      </c>
      <c r="B74" s="578"/>
    </row>
    <row r="75" spans="1:2" s="38" customFormat="1" x14ac:dyDescent="0.25">
      <c r="A75" s="22" t="s">
        <v>178</v>
      </c>
      <c r="B75" s="578" t="s">
        <v>843</v>
      </c>
    </row>
    <row r="76" spans="1:2" s="38" customFormat="1" x14ac:dyDescent="0.25">
      <c r="A76" s="22" t="s">
        <v>180</v>
      </c>
      <c r="B76" s="578" t="s">
        <v>383</v>
      </c>
    </row>
    <row r="77" spans="1:2" s="38" customFormat="1" x14ac:dyDescent="0.25">
      <c r="A77" s="22" t="s">
        <v>36</v>
      </c>
      <c r="B77" s="16" t="s">
        <v>840</v>
      </c>
    </row>
    <row r="78" spans="1:2" s="38" customFormat="1" x14ac:dyDescent="0.25">
      <c r="A78" s="75" t="s">
        <v>694</v>
      </c>
      <c r="B78" s="17"/>
    </row>
    <row r="79" spans="1:2" s="38" customFormat="1" x14ac:dyDescent="0.25">
      <c r="A79" s="22" t="s">
        <v>173</v>
      </c>
      <c r="B79" s="596" t="s">
        <v>50</v>
      </c>
    </row>
    <row r="80" spans="1:2" s="38" customFormat="1" x14ac:dyDescent="0.25">
      <c r="A80" s="22" t="s">
        <v>175</v>
      </c>
      <c r="B80" s="631"/>
    </row>
    <row r="81" spans="1:4" s="38" customFormat="1" ht="30.15" x14ac:dyDescent="0.25">
      <c r="A81" s="22" t="s">
        <v>177</v>
      </c>
      <c r="B81" s="578" t="s">
        <v>713</v>
      </c>
    </row>
    <row r="82" spans="1:4" s="38" customFormat="1" ht="45.2" x14ac:dyDescent="0.25">
      <c r="A82" s="22" t="s">
        <v>178</v>
      </c>
      <c r="B82" s="578" t="s">
        <v>714</v>
      </c>
    </row>
    <row r="83" spans="1:4" s="38" customFormat="1" x14ac:dyDescent="0.25">
      <c r="A83" s="22" t="s">
        <v>180</v>
      </c>
      <c r="B83" s="578"/>
    </row>
    <row r="84" spans="1:4" s="38" customFormat="1" x14ac:dyDescent="0.25">
      <c r="A84" s="22" t="s">
        <v>36</v>
      </c>
      <c r="B84" s="16"/>
    </row>
    <row r="85" spans="1:4" s="38" customFormat="1" x14ac:dyDescent="0.25">
      <c r="A85" s="75" t="s">
        <v>580</v>
      </c>
      <c r="B85" s="17"/>
    </row>
    <row r="86" spans="1:4" s="38" customFormat="1" x14ac:dyDescent="0.25">
      <c r="A86" s="22" t="s">
        <v>173</v>
      </c>
      <c r="B86" s="596"/>
    </row>
    <row r="87" spans="1:4" s="38" customFormat="1" x14ac:dyDescent="0.25">
      <c r="A87" s="22" t="s">
        <v>175</v>
      </c>
      <c r="B87" s="597"/>
    </row>
    <row r="88" spans="1:4" s="38" customFormat="1" x14ac:dyDescent="0.25">
      <c r="A88" s="22" t="s">
        <v>177</v>
      </c>
      <c r="B88" s="578"/>
    </row>
    <row r="89" spans="1:4" s="38" customFormat="1" x14ac:dyDescent="0.25">
      <c r="A89" s="22" t="s">
        <v>178</v>
      </c>
      <c r="B89" s="578"/>
    </row>
    <row r="90" spans="1:4" s="38" customFormat="1" x14ac:dyDescent="0.25">
      <c r="A90" s="22" t="s">
        <v>180</v>
      </c>
      <c r="B90" s="578"/>
    </row>
    <row r="91" spans="1:4" s="38" customFormat="1" x14ac:dyDescent="0.25">
      <c r="A91" s="22" t="s">
        <v>36</v>
      </c>
      <c r="B91" s="16"/>
    </row>
    <row r="92" spans="1:4" s="38" customFormat="1" x14ac:dyDescent="0.25">
      <c r="A92" s="85" t="s">
        <v>18</v>
      </c>
      <c r="B92" s="17"/>
    </row>
    <row r="93" spans="1:4" s="38" customFormat="1" x14ac:dyDescent="0.25">
      <c r="A93" s="22" t="s">
        <v>650</v>
      </c>
      <c r="B93" s="596" t="s">
        <v>52</v>
      </c>
    </row>
    <row r="94" spans="1:4" s="38" customFormat="1" x14ac:dyDescent="0.25">
      <c r="A94" s="22" t="s">
        <v>194</v>
      </c>
      <c r="B94" s="597" t="s">
        <v>868</v>
      </c>
    </row>
    <row r="95" spans="1:4" s="38" customFormat="1" ht="30.15" x14ac:dyDescent="0.25">
      <c r="A95" s="22" t="s">
        <v>177</v>
      </c>
      <c r="B95" s="578" t="s">
        <v>732</v>
      </c>
      <c r="D95" s="83"/>
    </row>
    <row r="96" spans="1:4" s="38" customFormat="1" ht="30.15" x14ac:dyDescent="0.25">
      <c r="A96" s="22" t="s">
        <v>178</v>
      </c>
      <c r="B96" s="578" t="s">
        <v>723</v>
      </c>
      <c r="D96" s="40"/>
    </row>
    <row r="97" spans="1:4" s="38" customFormat="1" x14ac:dyDescent="0.25">
      <c r="A97" s="22" t="s">
        <v>180</v>
      </c>
      <c r="B97" s="578" t="s">
        <v>384</v>
      </c>
      <c r="D97" s="37"/>
    </row>
    <row r="98" spans="1:4" s="38" customFormat="1" x14ac:dyDescent="0.25">
      <c r="A98" s="23" t="s">
        <v>36</v>
      </c>
      <c r="B98" s="16" t="s">
        <v>199</v>
      </c>
      <c r="D98" s="37"/>
    </row>
    <row r="99" spans="1:4" s="38" customFormat="1" x14ac:dyDescent="0.25">
      <c r="A99" s="74" t="s">
        <v>19</v>
      </c>
      <c r="B99" s="578"/>
      <c r="D99" s="37"/>
    </row>
    <row r="100" spans="1:4" s="38" customFormat="1" x14ac:dyDescent="0.25">
      <c r="A100" s="22" t="s">
        <v>173</v>
      </c>
      <c r="B100" s="596" t="s">
        <v>57</v>
      </c>
      <c r="D100" s="37"/>
    </row>
    <row r="101" spans="1:4" s="38" customFormat="1" x14ac:dyDescent="0.25">
      <c r="A101" s="22" t="s">
        <v>175</v>
      </c>
      <c r="B101" s="578"/>
      <c r="D101" s="37"/>
    </row>
    <row r="102" spans="1:4" s="38" customFormat="1" ht="75.3" x14ac:dyDescent="0.25">
      <c r="A102" s="22" t="s">
        <v>177</v>
      </c>
      <c r="B102" s="597" t="s">
        <v>675</v>
      </c>
      <c r="D102" s="37"/>
    </row>
    <row r="103" spans="1:4" s="38" customFormat="1" x14ac:dyDescent="0.25">
      <c r="A103" s="22" t="s">
        <v>178</v>
      </c>
      <c r="B103" s="578"/>
      <c r="D103" s="37"/>
    </row>
    <row r="104" spans="1:4" s="38" customFormat="1" x14ac:dyDescent="0.25">
      <c r="A104" s="22" t="s">
        <v>180</v>
      </c>
      <c r="B104" s="578" t="s">
        <v>651</v>
      </c>
      <c r="D104" s="37"/>
    </row>
    <row r="105" spans="1:4" s="38" customFormat="1" ht="30.15" x14ac:dyDescent="0.25">
      <c r="A105" s="23" t="s">
        <v>36</v>
      </c>
      <c r="B105" s="16" t="s">
        <v>674</v>
      </c>
      <c r="D105" s="37"/>
    </row>
    <row r="106" spans="1:4" s="38" customFormat="1" x14ac:dyDescent="0.25">
      <c r="A106" s="74" t="s">
        <v>693</v>
      </c>
      <c r="B106" s="578"/>
    </row>
    <row r="107" spans="1:4" s="38" customFormat="1" x14ac:dyDescent="0.25">
      <c r="A107" s="22" t="s">
        <v>173</v>
      </c>
      <c r="B107" s="596"/>
    </row>
    <row r="108" spans="1:4" s="38" customFormat="1" x14ac:dyDescent="0.25">
      <c r="A108" s="22" t="s">
        <v>175</v>
      </c>
      <c r="B108" s="597"/>
    </row>
    <row r="109" spans="1:4" s="38" customFormat="1" x14ac:dyDescent="0.25">
      <c r="A109" s="22" t="s">
        <v>177</v>
      </c>
      <c r="B109" s="578" t="s">
        <v>58</v>
      </c>
    </row>
    <row r="110" spans="1:4" s="38" customFormat="1" x14ac:dyDescent="0.25">
      <c r="A110" s="22" t="s">
        <v>178</v>
      </c>
      <c r="B110" s="578"/>
    </row>
    <row r="111" spans="1:4" s="38" customFormat="1" x14ac:dyDescent="0.25">
      <c r="A111" s="22" t="s">
        <v>180</v>
      </c>
      <c r="B111" s="578" t="s">
        <v>383</v>
      </c>
    </row>
    <row r="112" spans="1:4" s="38" customFormat="1" ht="15.75" thickBot="1" x14ac:dyDescent="0.3">
      <c r="A112" s="25" t="s">
        <v>36</v>
      </c>
      <c r="B112" s="35" t="s">
        <v>199</v>
      </c>
    </row>
    <row r="113" spans="1:4" s="38" customFormat="1" ht="15.75" thickBot="1" x14ac:dyDescent="0.3">
      <c r="A113" s="26"/>
      <c r="B113" s="578"/>
      <c r="D113" s="37"/>
    </row>
    <row r="114" spans="1:4" s="38" customFormat="1" x14ac:dyDescent="0.25">
      <c r="A114" s="21" t="s">
        <v>20</v>
      </c>
      <c r="B114" s="43"/>
      <c r="D114" s="37"/>
    </row>
    <row r="115" spans="1:4" s="38" customFormat="1" x14ac:dyDescent="0.25">
      <c r="A115" s="75" t="s">
        <v>21</v>
      </c>
      <c r="B115" s="17" t="s">
        <v>58</v>
      </c>
      <c r="D115" s="37"/>
    </row>
    <row r="116" spans="1:4" s="38" customFormat="1" x14ac:dyDescent="0.25">
      <c r="A116" s="22" t="s">
        <v>173</v>
      </c>
      <c r="B116" s="578"/>
      <c r="D116" s="37"/>
    </row>
    <row r="117" spans="1:4" s="38" customFormat="1" x14ac:dyDescent="0.25">
      <c r="A117" s="22" t="s">
        <v>175</v>
      </c>
      <c r="B117" s="578"/>
      <c r="D117" s="37"/>
    </row>
    <row r="118" spans="1:4" s="38" customFormat="1" x14ac:dyDescent="0.25">
      <c r="A118" s="22" t="s">
        <v>177</v>
      </c>
      <c r="B118" s="578"/>
      <c r="D118" s="37"/>
    </row>
    <row r="119" spans="1:4" s="38" customFormat="1" x14ac:dyDescent="0.25">
      <c r="A119" s="22" t="s">
        <v>178</v>
      </c>
      <c r="B119" s="578"/>
      <c r="D119" s="37"/>
    </row>
    <row r="120" spans="1:4" s="38" customFormat="1" x14ac:dyDescent="0.25">
      <c r="A120" s="22" t="s">
        <v>180</v>
      </c>
      <c r="B120" s="578"/>
      <c r="D120" s="37"/>
    </row>
    <row r="121" spans="1:4" x14ac:dyDescent="0.25">
      <c r="A121" s="22" t="s">
        <v>182</v>
      </c>
      <c r="B121" s="578"/>
    </row>
    <row r="122" spans="1:4" x14ac:dyDescent="0.25">
      <c r="A122" s="75" t="s">
        <v>22</v>
      </c>
      <c r="B122" s="17" t="s">
        <v>58</v>
      </c>
    </row>
    <row r="123" spans="1:4" x14ac:dyDescent="0.25">
      <c r="A123" s="22" t="s">
        <v>173</v>
      </c>
      <c r="B123" s="578"/>
    </row>
    <row r="124" spans="1:4" x14ac:dyDescent="0.25">
      <c r="A124" s="22" t="s">
        <v>175</v>
      </c>
      <c r="B124" s="578"/>
    </row>
    <row r="125" spans="1:4" x14ac:dyDescent="0.25">
      <c r="A125" s="22" t="s">
        <v>177</v>
      </c>
      <c r="B125" s="578"/>
    </row>
    <row r="126" spans="1:4" x14ac:dyDescent="0.25">
      <c r="A126" s="22" t="s">
        <v>178</v>
      </c>
      <c r="B126" s="578"/>
    </row>
    <row r="127" spans="1:4" x14ac:dyDescent="0.25">
      <c r="A127" s="22" t="s">
        <v>180</v>
      </c>
      <c r="B127" s="578"/>
    </row>
    <row r="128" spans="1:4" x14ac:dyDescent="0.25">
      <c r="A128" s="23" t="s">
        <v>182</v>
      </c>
      <c r="B128" s="16"/>
    </row>
    <row r="129" spans="1:4" x14ac:dyDescent="0.25">
      <c r="A129" s="75" t="s">
        <v>23</v>
      </c>
      <c r="B129" s="17" t="s">
        <v>58</v>
      </c>
    </row>
    <row r="130" spans="1:4" x14ac:dyDescent="0.25">
      <c r="A130" s="22" t="s">
        <v>173</v>
      </c>
      <c r="B130" s="578"/>
    </row>
    <row r="131" spans="1:4" x14ac:dyDescent="0.25">
      <c r="A131" s="22" t="s">
        <v>175</v>
      </c>
      <c r="B131" s="578"/>
    </row>
    <row r="132" spans="1:4" x14ac:dyDescent="0.25">
      <c r="A132" s="22" t="s">
        <v>177</v>
      </c>
      <c r="B132" s="578" t="s">
        <v>530</v>
      </c>
    </row>
    <row r="133" spans="1:4" x14ac:dyDescent="0.25">
      <c r="A133" s="22" t="s">
        <v>178</v>
      </c>
      <c r="B133" s="578"/>
    </row>
    <row r="134" spans="1:4" x14ac:dyDescent="0.25">
      <c r="A134" s="22" t="s">
        <v>180</v>
      </c>
      <c r="B134" s="578"/>
    </row>
    <row r="135" spans="1:4" x14ac:dyDescent="0.25">
      <c r="A135" s="23" t="s">
        <v>182</v>
      </c>
      <c r="B135" s="16"/>
    </row>
    <row r="136" spans="1:4" x14ac:dyDescent="0.25">
      <c r="A136" s="74" t="s">
        <v>24</v>
      </c>
      <c r="B136" s="578"/>
    </row>
    <row r="137" spans="1:4" x14ac:dyDescent="0.25">
      <c r="A137" s="22" t="s">
        <v>173</v>
      </c>
      <c r="B137" s="596" t="s">
        <v>52</v>
      </c>
    </row>
    <row r="138" spans="1:4" x14ac:dyDescent="0.2">
      <c r="A138" s="22" t="s">
        <v>175</v>
      </c>
      <c r="B138" s="597" t="s">
        <v>842</v>
      </c>
      <c r="C138" s="686"/>
      <c r="D138" s="41"/>
    </row>
    <row r="139" spans="1:4" ht="30.15" x14ac:dyDescent="0.25">
      <c r="A139" s="22" t="s">
        <v>177</v>
      </c>
      <c r="B139" s="578" t="s">
        <v>844</v>
      </c>
    </row>
    <row r="140" spans="1:4" ht="30.15" x14ac:dyDescent="0.25">
      <c r="A140" s="22" t="s">
        <v>178</v>
      </c>
      <c r="B140" s="578" t="s">
        <v>725</v>
      </c>
    </row>
    <row r="141" spans="1:4" x14ac:dyDescent="0.25">
      <c r="A141" s="22" t="s">
        <v>180</v>
      </c>
      <c r="B141" s="578" t="s">
        <v>383</v>
      </c>
    </row>
    <row r="142" spans="1:4" x14ac:dyDescent="0.25">
      <c r="A142" s="23" t="s">
        <v>182</v>
      </c>
      <c r="B142" s="16"/>
    </row>
    <row r="143" spans="1:4" x14ac:dyDescent="0.25">
      <c r="A143" s="74" t="s">
        <v>8</v>
      </c>
      <c r="B143" s="578"/>
    </row>
    <row r="144" spans="1:4" x14ac:dyDescent="0.25">
      <c r="A144" s="22" t="s">
        <v>173</v>
      </c>
      <c r="B144" s="52" t="s">
        <v>57</v>
      </c>
    </row>
    <row r="145" spans="1:3" x14ac:dyDescent="0.25">
      <c r="A145" s="22" t="s">
        <v>175</v>
      </c>
      <c r="B145" s="597" t="s">
        <v>869</v>
      </c>
      <c r="C145" s="601"/>
    </row>
    <row r="146" spans="1:3" ht="60.25" x14ac:dyDescent="0.25">
      <c r="A146" s="22" t="s">
        <v>177</v>
      </c>
      <c r="B146" s="578" t="s">
        <v>733</v>
      </c>
    </row>
    <row r="147" spans="1:3" x14ac:dyDescent="0.25">
      <c r="A147" s="22" t="s">
        <v>178</v>
      </c>
      <c r="B147" s="578" t="s">
        <v>724</v>
      </c>
    </row>
    <row r="148" spans="1:3" ht="30.15" x14ac:dyDescent="0.25">
      <c r="A148" s="22" t="s">
        <v>180</v>
      </c>
      <c r="B148" s="578" t="s">
        <v>385</v>
      </c>
    </row>
    <row r="149" spans="1:3" x14ac:dyDescent="0.25">
      <c r="A149" s="23" t="s">
        <v>182</v>
      </c>
      <c r="B149" s="16" t="s">
        <v>199</v>
      </c>
    </row>
    <row r="150" spans="1:3" x14ac:dyDescent="0.25">
      <c r="A150" s="74" t="s">
        <v>25</v>
      </c>
      <c r="B150" s="597"/>
    </row>
    <row r="151" spans="1:3" x14ac:dyDescent="0.25">
      <c r="A151" s="22" t="s">
        <v>173</v>
      </c>
      <c r="B151" s="52" t="s">
        <v>52</v>
      </c>
    </row>
    <row r="152" spans="1:3" x14ac:dyDescent="0.25">
      <c r="A152" s="22" t="s">
        <v>175</v>
      </c>
      <c r="B152" s="751" t="s">
        <v>201</v>
      </c>
    </row>
    <row r="153" spans="1:3" ht="30.15" x14ac:dyDescent="0.25">
      <c r="A153" s="22" t="s">
        <v>177</v>
      </c>
      <c r="B153" s="597" t="s">
        <v>734</v>
      </c>
    </row>
    <row r="154" spans="1:3" x14ac:dyDescent="0.25">
      <c r="A154" s="22" t="s">
        <v>178</v>
      </c>
      <c r="B154" s="578"/>
    </row>
    <row r="155" spans="1:3" x14ac:dyDescent="0.25">
      <c r="A155" s="22" t="s">
        <v>180</v>
      </c>
      <c r="B155" s="578" t="s">
        <v>383</v>
      </c>
    </row>
    <row r="156" spans="1:3" x14ac:dyDescent="0.25">
      <c r="A156" s="23" t="s">
        <v>182</v>
      </c>
      <c r="B156" s="16"/>
    </row>
    <row r="157" spans="1:3" x14ac:dyDescent="0.25">
      <c r="A157" s="75" t="s">
        <v>0</v>
      </c>
      <c r="B157" s="17"/>
    </row>
    <row r="158" spans="1:3" x14ac:dyDescent="0.25">
      <c r="A158" s="22" t="s">
        <v>173</v>
      </c>
      <c r="B158" s="578" t="s">
        <v>58</v>
      </c>
    </row>
    <row r="159" spans="1:3" x14ac:dyDescent="0.25">
      <c r="A159" s="22" t="s">
        <v>175</v>
      </c>
      <c r="B159" s="578"/>
    </row>
    <row r="160" spans="1:3" x14ac:dyDescent="0.25">
      <c r="A160" s="22" t="s">
        <v>177</v>
      </c>
      <c r="B160" s="578"/>
      <c r="C160" s="84"/>
    </row>
    <row r="161" spans="1:2" x14ac:dyDescent="0.25">
      <c r="A161" s="22" t="s">
        <v>178</v>
      </c>
      <c r="B161" s="578"/>
    </row>
    <row r="162" spans="1:2" x14ac:dyDescent="0.25">
      <c r="A162" s="22" t="s">
        <v>180</v>
      </c>
      <c r="B162" s="578"/>
    </row>
    <row r="163" spans="1:2" x14ac:dyDescent="0.25">
      <c r="A163" s="22" t="s">
        <v>36</v>
      </c>
      <c r="B163" s="578"/>
    </row>
    <row r="164" spans="1:2" x14ac:dyDescent="0.25">
      <c r="A164" s="75" t="s">
        <v>7</v>
      </c>
      <c r="B164" s="17"/>
    </row>
    <row r="165" spans="1:2" x14ac:dyDescent="0.25">
      <c r="A165" s="22" t="s">
        <v>173</v>
      </c>
      <c r="B165" s="578" t="s">
        <v>58</v>
      </c>
    </row>
    <row r="166" spans="1:2" x14ac:dyDescent="0.25">
      <c r="A166" s="22" t="s">
        <v>175</v>
      </c>
      <c r="B166" s="578"/>
    </row>
    <row r="167" spans="1:2" x14ac:dyDescent="0.25">
      <c r="A167" s="22" t="s">
        <v>177</v>
      </c>
      <c r="B167" s="578"/>
    </row>
    <row r="168" spans="1:2" x14ac:dyDescent="0.25">
      <c r="A168" s="22" t="s">
        <v>178</v>
      </c>
      <c r="B168" s="578"/>
    </row>
    <row r="169" spans="1:2" x14ac:dyDescent="0.25">
      <c r="A169" s="22" t="s">
        <v>180</v>
      </c>
      <c r="B169" s="578"/>
    </row>
    <row r="170" spans="1:2" x14ac:dyDescent="0.25">
      <c r="A170" s="22" t="s">
        <v>36</v>
      </c>
      <c r="B170" s="578"/>
    </row>
    <row r="171" spans="1:2" x14ac:dyDescent="0.25">
      <c r="A171" s="85" t="s">
        <v>26</v>
      </c>
      <c r="B171" s="17"/>
    </row>
    <row r="172" spans="1:2" x14ac:dyDescent="0.25">
      <c r="A172" s="22" t="s">
        <v>173</v>
      </c>
      <c r="B172" s="578" t="s">
        <v>58</v>
      </c>
    </row>
    <row r="173" spans="1:2" x14ac:dyDescent="0.25">
      <c r="A173" s="22" t="s">
        <v>175</v>
      </c>
      <c r="B173" s="578"/>
    </row>
    <row r="174" spans="1:2" x14ac:dyDescent="0.25">
      <c r="A174" s="22" t="s">
        <v>177</v>
      </c>
      <c r="B174" s="578"/>
    </row>
    <row r="175" spans="1:2" x14ac:dyDescent="0.25">
      <c r="A175" s="22" t="s">
        <v>178</v>
      </c>
      <c r="B175" s="578"/>
    </row>
    <row r="176" spans="1:2" x14ac:dyDescent="0.25">
      <c r="A176" s="22" t="s">
        <v>180</v>
      </c>
      <c r="B176" s="578"/>
    </row>
    <row r="177" spans="1:2" x14ac:dyDescent="0.25">
      <c r="A177" s="23" t="s">
        <v>36</v>
      </c>
      <c r="B177" s="16"/>
    </row>
    <row r="178" spans="1:2" x14ac:dyDescent="0.25">
      <c r="A178" s="74" t="s">
        <v>27</v>
      </c>
      <c r="B178" s="578"/>
    </row>
    <row r="179" spans="1:2" x14ac:dyDescent="0.25">
      <c r="A179" s="22" t="s">
        <v>173</v>
      </c>
      <c r="B179" s="578" t="s">
        <v>57</v>
      </c>
    </row>
    <row r="180" spans="1:2" ht="45.2" x14ac:dyDescent="0.25">
      <c r="A180" s="22" t="s">
        <v>175</v>
      </c>
      <c r="B180" s="597" t="s">
        <v>870</v>
      </c>
    </row>
    <row r="181" spans="1:2" x14ac:dyDescent="0.25">
      <c r="A181" s="22" t="s">
        <v>177</v>
      </c>
      <c r="B181" s="578" t="s">
        <v>240</v>
      </c>
    </row>
    <row r="182" spans="1:2" x14ac:dyDescent="0.25">
      <c r="A182" s="22" t="s">
        <v>178</v>
      </c>
      <c r="B182" s="578" t="s">
        <v>202</v>
      </c>
    </row>
    <row r="183" spans="1:2" ht="30.15" x14ac:dyDescent="0.25">
      <c r="A183" s="22" t="s">
        <v>180</v>
      </c>
      <c r="B183" s="578" t="s">
        <v>385</v>
      </c>
    </row>
    <row r="184" spans="1:2" x14ac:dyDescent="0.25">
      <c r="A184" s="23" t="s">
        <v>36</v>
      </c>
      <c r="B184" s="578" t="s">
        <v>199</v>
      </c>
    </row>
    <row r="185" spans="1:2" x14ac:dyDescent="0.25">
      <c r="A185" s="74" t="s">
        <v>38</v>
      </c>
      <c r="B185" s="17"/>
    </row>
    <row r="186" spans="1:2" x14ac:dyDescent="0.25">
      <c r="A186" s="22" t="s">
        <v>173</v>
      </c>
      <c r="B186" s="597" t="s">
        <v>52</v>
      </c>
    </row>
    <row r="187" spans="1:2" x14ac:dyDescent="0.25">
      <c r="A187" s="22" t="s">
        <v>175</v>
      </c>
      <c r="B187" s="101" t="s">
        <v>203</v>
      </c>
    </row>
    <row r="188" spans="1:2" x14ac:dyDescent="0.25">
      <c r="A188" s="22" t="s">
        <v>177</v>
      </c>
      <c r="B188" s="597" t="s">
        <v>204</v>
      </c>
    </row>
    <row r="189" spans="1:2" x14ac:dyDescent="0.25">
      <c r="A189" s="22" t="s">
        <v>178</v>
      </c>
      <c r="B189" s="578"/>
    </row>
    <row r="190" spans="1:2" x14ac:dyDescent="0.25">
      <c r="A190" s="22" t="s">
        <v>180</v>
      </c>
      <c r="B190" s="578"/>
    </row>
    <row r="191" spans="1:2" x14ac:dyDescent="0.25">
      <c r="A191" s="23" t="s">
        <v>36</v>
      </c>
      <c r="B191" s="578"/>
    </row>
    <row r="192" spans="1:2" x14ac:dyDescent="0.25">
      <c r="A192" s="74" t="s">
        <v>29</v>
      </c>
      <c r="B192" s="17" t="s">
        <v>58</v>
      </c>
    </row>
    <row r="193" spans="1:2" x14ac:dyDescent="0.25">
      <c r="A193" s="22" t="s">
        <v>173</v>
      </c>
      <c r="B193" s="578"/>
    </row>
    <row r="194" spans="1:2" x14ac:dyDescent="0.25">
      <c r="A194" s="22" t="s">
        <v>175</v>
      </c>
      <c r="B194" s="578"/>
    </row>
    <row r="195" spans="1:2" x14ac:dyDescent="0.25">
      <c r="A195" s="22" t="s">
        <v>177</v>
      </c>
      <c r="B195" s="578"/>
    </row>
    <row r="196" spans="1:2" x14ac:dyDescent="0.25">
      <c r="A196" s="22" t="s">
        <v>178</v>
      </c>
      <c r="B196" s="578"/>
    </row>
    <row r="197" spans="1:2" x14ac:dyDescent="0.25">
      <c r="A197" s="22" t="s">
        <v>180</v>
      </c>
      <c r="B197" s="578"/>
    </row>
    <row r="198" spans="1:2" x14ac:dyDescent="0.25">
      <c r="A198" s="23" t="s">
        <v>36</v>
      </c>
      <c r="B198" s="16"/>
    </row>
    <row r="199" spans="1:2" x14ac:dyDescent="0.25">
      <c r="A199" s="74" t="s">
        <v>30</v>
      </c>
      <c r="B199" s="578"/>
    </row>
    <row r="200" spans="1:2" x14ac:dyDescent="0.25">
      <c r="A200" s="22" t="s">
        <v>173</v>
      </c>
      <c r="B200" s="596" t="s">
        <v>50</v>
      </c>
    </row>
    <row r="201" spans="1:2" x14ac:dyDescent="0.25">
      <c r="A201" s="22" t="s">
        <v>175</v>
      </c>
      <c r="B201" s="597" t="s">
        <v>871</v>
      </c>
    </row>
    <row r="202" spans="1:2" ht="45.2" x14ac:dyDescent="0.25">
      <c r="A202" s="22" t="s">
        <v>177</v>
      </c>
      <c r="B202" s="578" t="s">
        <v>677</v>
      </c>
    </row>
    <row r="203" spans="1:2" x14ac:dyDescent="0.25">
      <c r="A203" s="22" t="s">
        <v>178</v>
      </c>
      <c r="B203" s="578" t="s">
        <v>685</v>
      </c>
    </row>
    <row r="204" spans="1:2" ht="30.15" x14ac:dyDescent="0.25">
      <c r="A204" s="22" t="s">
        <v>180</v>
      </c>
      <c r="B204" s="578" t="s">
        <v>205</v>
      </c>
    </row>
    <row r="205" spans="1:2" x14ac:dyDescent="0.25">
      <c r="A205" s="23" t="s">
        <v>36</v>
      </c>
      <c r="B205" s="16" t="s">
        <v>689</v>
      </c>
    </row>
    <row r="206" spans="1:2" x14ac:dyDescent="0.25">
      <c r="A206" s="74" t="s">
        <v>31</v>
      </c>
      <c r="B206" s="578"/>
    </row>
    <row r="207" spans="1:2" x14ac:dyDescent="0.25">
      <c r="A207" s="22" t="s">
        <v>173</v>
      </c>
      <c r="B207" s="578" t="s">
        <v>58</v>
      </c>
    </row>
    <row r="208" spans="1:2" x14ac:dyDescent="0.25">
      <c r="A208" s="22" t="s">
        <v>175</v>
      </c>
      <c r="B208" s="578"/>
    </row>
    <row r="209" spans="1:2" x14ac:dyDescent="0.25">
      <c r="A209" s="22" t="s">
        <v>177</v>
      </c>
      <c r="B209" s="578"/>
    </row>
    <row r="210" spans="1:2" x14ac:dyDescent="0.25">
      <c r="A210" s="22" t="s">
        <v>178</v>
      </c>
      <c r="B210" s="578"/>
    </row>
    <row r="211" spans="1:2" x14ac:dyDescent="0.25">
      <c r="A211" s="22" t="s">
        <v>180</v>
      </c>
      <c r="B211" s="578"/>
    </row>
    <row r="212" spans="1:2" x14ac:dyDescent="0.25">
      <c r="A212" s="23" t="s">
        <v>36</v>
      </c>
      <c r="B212" s="16"/>
    </row>
    <row r="213" spans="1:2" x14ac:dyDescent="0.25">
      <c r="A213" s="74" t="s">
        <v>32</v>
      </c>
      <c r="B213" s="578"/>
    </row>
    <row r="214" spans="1:2" x14ac:dyDescent="0.25">
      <c r="A214" s="22" t="s">
        <v>173</v>
      </c>
      <c r="B214" s="578"/>
    </row>
    <row r="215" spans="1:2" x14ac:dyDescent="0.25">
      <c r="A215" s="22" t="s">
        <v>175</v>
      </c>
      <c r="B215" s="578"/>
    </row>
    <row r="216" spans="1:2" ht="30.15" x14ac:dyDescent="0.25">
      <c r="A216" s="22" t="s">
        <v>177</v>
      </c>
      <c r="B216" s="578" t="s">
        <v>233</v>
      </c>
    </row>
    <row r="217" spans="1:2" x14ac:dyDescent="0.25">
      <c r="A217" s="22" t="s">
        <v>178</v>
      </c>
      <c r="B217" s="578"/>
    </row>
    <row r="218" spans="1:2" x14ac:dyDescent="0.25">
      <c r="A218" s="22" t="s">
        <v>180</v>
      </c>
      <c r="B218" s="578"/>
    </row>
    <row r="219" spans="1:2" ht="15.75" thickBot="1" x14ac:dyDescent="0.3">
      <c r="A219" s="25" t="s">
        <v>182</v>
      </c>
      <c r="B219" s="35"/>
    </row>
    <row r="220" spans="1:2" ht="15.75" thickBot="1" x14ac:dyDescent="0.3">
      <c r="A220" s="86"/>
      <c r="B220" s="578"/>
    </row>
    <row r="221" spans="1:2" x14ac:dyDescent="0.25">
      <c r="A221" s="32" t="s">
        <v>39</v>
      </c>
      <c r="B221" s="43"/>
    </row>
    <row r="222" spans="1:2" x14ac:dyDescent="0.25">
      <c r="A222" s="74" t="s">
        <v>34</v>
      </c>
      <c r="B222" s="17"/>
    </row>
    <row r="223" spans="1:2" x14ac:dyDescent="0.25">
      <c r="A223" s="22" t="s">
        <v>173</v>
      </c>
      <c r="B223" s="578" t="s">
        <v>58</v>
      </c>
    </row>
    <row r="224" spans="1:2" x14ac:dyDescent="0.25">
      <c r="A224" s="22" t="s">
        <v>175</v>
      </c>
      <c r="B224" s="578"/>
    </row>
    <row r="225" spans="1:3" x14ac:dyDescent="0.25">
      <c r="A225" s="22" t="s">
        <v>177</v>
      </c>
      <c r="B225" s="578"/>
    </row>
    <row r="226" spans="1:3" x14ac:dyDescent="0.25">
      <c r="A226" s="22" t="s">
        <v>178</v>
      </c>
      <c r="B226" s="578"/>
    </row>
    <row r="227" spans="1:3" x14ac:dyDescent="0.25">
      <c r="A227" s="22" t="s">
        <v>180</v>
      </c>
      <c r="B227" s="578"/>
    </row>
    <row r="228" spans="1:3" x14ac:dyDescent="0.25">
      <c r="A228" s="22" t="s">
        <v>182</v>
      </c>
      <c r="B228" s="578"/>
    </row>
    <row r="229" spans="1:3" x14ac:dyDescent="0.25">
      <c r="A229" s="75" t="s">
        <v>35</v>
      </c>
      <c r="B229" s="17"/>
    </row>
    <row r="230" spans="1:3" x14ac:dyDescent="0.25">
      <c r="A230" s="22" t="s">
        <v>173</v>
      </c>
      <c r="B230" s="578" t="s">
        <v>58</v>
      </c>
    </row>
    <row r="231" spans="1:3" x14ac:dyDescent="0.25">
      <c r="A231" s="22" t="s">
        <v>175</v>
      </c>
      <c r="B231" s="578"/>
    </row>
    <row r="232" spans="1:3" x14ac:dyDescent="0.25">
      <c r="A232" s="22" t="s">
        <v>177</v>
      </c>
      <c r="B232" s="578"/>
    </row>
    <row r="233" spans="1:3" x14ac:dyDescent="0.25">
      <c r="A233" s="22" t="s">
        <v>178</v>
      </c>
      <c r="B233" s="578"/>
    </row>
    <row r="234" spans="1:3" x14ac:dyDescent="0.25">
      <c r="A234" s="22" t="s">
        <v>180</v>
      </c>
      <c r="B234" s="578"/>
    </row>
    <row r="235" spans="1:3" x14ac:dyDescent="0.25">
      <c r="A235" s="23" t="s">
        <v>182</v>
      </c>
      <c r="B235" s="578"/>
    </row>
    <row r="236" spans="1:3" x14ac:dyDescent="0.25">
      <c r="A236" s="74" t="s">
        <v>14</v>
      </c>
      <c r="B236" s="17"/>
      <c r="C236" s="84"/>
    </row>
    <row r="237" spans="1:3" x14ac:dyDescent="0.25">
      <c r="A237" s="22" t="s">
        <v>173</v>
      </c>
      <c r="B237" s="578" t="s">
        <v>58</v>
      </c>
    </row>
    <row r="238" spans="1:3" x14ac:dyDescent="0.25">
      <c r="A238" s="22" t="s">
        <v>175</v>
      </c>
      <c r="B238" s="578"/>
    </row>
    <row r="239" spans="1:3" x14ac:dyDescent="0.25">
      <c r="A239" s="22" t="s">
        <v>177</v>
      </c>
      <c r="B239" s="578"/>
    </row>
    <row r="240" spans="1:3" x14ac:dyDescent="0.25">
      <c r="A240" s="22" t="s">
        <v>178</v>
      </c>
      <c r="B240" s="578"/>
    </row>
    <row r="241" spans="1:3" x14ac:dyDescent="0.25">
      <c r="A241" s="22" t="s">
        <v>180</v>
      </c>
      <c r="B241" s="578"/>
    </row>
    <row r="242" spans="1:3" x14ac:dyDescent="0.25">
      <c r="A242" s="22" t="s">
        <v>182</v>
      </c>
      <c r="B242" s="16"/>
    </row>
    <row r="243" spans="1:3" x14ac:dyDescent="0.25">
      <c r="A243" s="75" t="s">
        <v>15</v>
      </c>
      <c r="B243" s="578"/>
    </row>
    <row r="244" spans="1:3" x14ac:dyDescent="0.25">
      <c r="A244" s="22" t="s">
        <v>173</v>
      </c>
      <c r="B244" s="578" t="s">
        <v>58</v>
      </c>
    </row>
    <row r="245" spans="1:3" x14ac:dyDescent="0.25">
      <c r="A245" s="22" t="s">
        <v>175</v>
      </c>
      <c r="B245" s="578"/>
    </row>
    <row r="246" spans="1:3" x14ac:dyDescent="0.25">
      <c r="A246" s="22" t="s">
        <v>177</v>
      </c>
      <c r="B246" s="578"/>
    </row>
    <row r="247" spans="1:3" x14ac:dyDescent="0.25">
      <c r="A247" s="22" t="s">
        <v>178</v>
      </c>
      <c r="B247" s="578"/>
    </row>
    <row r="248" spans="1:3" x14ac:dyDescent="0.25">
      <c r="A248" s="22" t="s">
        <v>180</v>
      </c>
      <c r="B248" s="578"/>
    </row>
    <row r="249" spans="1:3" x14ac:dyDescent="0.25">
      <c r="A249" s="23" t="s">
        <v>182</v>
      </c>
      <c r="B249" s="578"/>
    </row>
    <row r="250" spans="1:3" x14ac:dyDescent="0.25">
      <c r="A250" s="74" t="s">
        <v>11</v>
      </c>
      <c r="B250" s="17"/>
    </row>
    <row r="251" spans="1:3" x14ac:dyDescent="0.25">
      <c r="A251" s="22" t="s">
        <v>173</v>
      </c>
      <c r="B251" s="578" t="s">
        <v>52</v>
      </c>
    </row>
    <row r="252" spans="1:3" s="41" customFormat="1" x14ac:dyDescent="0.25">
      <c r="A252" s="22" t="s">
        <v>175</v>
      </c>
      <c r="B252" s="597" t="s">
        <v>400</v>
      </c>
      <c r="C252" s="76"/>
    </row>
    <row r="253" spans="1:3" ht="30.15" x14ac:dyDescent="0.25">
      <c r="A253" s="22" t="s">
        <v>177</v>
      </c>
      <c r="B253" s="578" t="s">
        <v>387</v>
      </c>
    </row>
    <row r="254" spans="1:3" x14ac:dyDescent="0.25">
      <c r="A254" s="22" t="s">
        <v>178</v>
      </c>
      <c r="B254" s="578" t="s">
        <v>729</v>
      </c>
    </row>
    <row r="255" spans="1:3" x14ac:dyDescent="0.25">
      <c r="A255" s="22" t="s">
        <v>180</v>
      </c>
      <c r="B255" s="578" t="s">
        <v>386</v>
      </c>
    </row>
    <row r="256" spans="1:3" x14ac:dyDescent="0.25">
      <c r="A256" s="22" t="s">
        <v>182</v>
      </c>
      <c r="B256" s="16" t="s">
        <v>402</v>
      </c>
    </row>
    <row r="257" spans="1:2" x14ac:dyDescent="0.25">
      <c r="A257" s="75" t="s">
        <v>6</v>
      </c>
      <c r="B257" s="578"/>
    </row>
    <row r="258" spans="1:2" x14ac:dyDescent="0.25">
      <c r="A258" s="22" t="s">
        <v>173</v>
      </c>
      <c r="B258" s="102" t="s">
        <v>52</v>
      </c>
    </row>
    <row r="259" spans="1:2" x14ac:dyDescent="0.25">
      <c r="A259" s="22" t="s">
        <v>175</v>
      </c>
      <c r="B259" s="596" t="s">
        <v>401</v>
      </c>
    </row>
    <row r="260" spans="1:2" x14ac:dyDescent="0.25">
      <c r="A260" s="22" t="s">
        <v>177</v>
      </c>
      <c r="B260" s="578" t="s">
        <v>405</v>
      </c>
    </row>
    <row r="261" spans="1:2" x14ac:dyDescent="0.25">
      <c r="A261" s="22" t="s">
        <v>178</v>
      </c>
      <c r="B261" s="578" t="s">
        <v>729</v>
      </c>
    </row>
    <row r="262" spans="1:2" x14ac:dyDescent="0.25">
      <c r="A262" s="22" t="s">
        <v>180</v>
      </c>
      <c r="B262" s="578"/>
    </row>
    <row r="263" spans="1:2" x14ac:dyDescent="0.25">
      <c r="A263" s="23" t="s">
        <v>182</v>
      </c>
      <c r="B263" s="16" t="s">
        <v>402</v>
      </c>
    </row>
    <row r="264" spans="1:2" x14ac:dyDescent="0.25">
      <c r="A264" s="75" t="s">
        <v>16</v>
      </c>
      <c r="B264" s="578"/>
    </row>
    <row r="265" spans="1:2" x14ac:dyDescent="0.25">
      <c r="A265" s="22" t="s">
        <v>173</v>
      </c>
      <c r="B265" s="578" t="s">
        <v>208</v>
      </c>
    </row>
    <row r="266" spans="1:2" x14ac:dyDescent="0.25">
      <c r="A266" s="22" t="s">
        <v>175</v>
      </c>
      <c r="B266" s="578"/>
    </row>
    <row r="267" spans="1:2" x14ac:dyDescent="0.25">
      <c r="A267" s="22" t="s">
        <v>177</v>
      </c>
      <c r="B267" s="102"/>
    </row>
    <row r="268" spans="1:2" x14ac:dyDescent="0.25">
      <c r="A268" s="22" t="s">
        <v>178</v>
      </c>
      <c r="B268" s="578"/>
    </row>
    <row r="269" spans="1:2" x14ac:dyDescent="0.25">
      <c r="A269" s="22" t="s">
        <v>180</v>
      </c>
      <c r="B269" s="578"/>
    </row>
    <row r="270" spans="1:2" x14ac:dyDescent="0.25">
      <c r="A270" s="23" t="s">
        <v>182</v>
      </c>
      <c r="B270" s="16"/>
    </row>
    <row r="271" spans="1:2" x14ac:dyDescent="0.25">
      <c r="A271" s="74" t="s">
        <v>398</v>
      </c>
      <c r="B271" s="578"/>
    </row>
    <row r="272" spans="1:2" ht="30.15" x14ac:dyDescent="0.25">
      <c r="A272" s="22" t="s">
        <v>173</v>
      </c>
      <c r="B272" s="578" t="s">
        <v>209</v>
      </c>
    </row>
    <row r="273" spans="1:2" x14ac:dyDescent="0.25">
      <c r="A273" s="22" t="s">
        <v>175</v>
      </c>
      <c r="B273" s="578"/>
    </row>
    <row r="274" spans="1:2" x14ac:dyDescent="0.25">
      <c r="A274" s="22" t="s">
        <v>177</v>
      </c>
      <c r="B274" s="578"/>
    </row>
    <row r="275" spans="1:2" x14ac:dyDescent="0.25">
      <c r="A275" s="22" t="s">
        <v>178</v>
      </c>
      <c r="B275" s="578"/>
    </row>
    <row r="276" spans="1:2" x14ac:dyDescent="0.25">
      <c r="A276" s="22" t="s">
        <v>180</v>
      </c>
      <c r="B276" s="578"/>
    </row>
    <row r="277" spans="1:2" x14ac:dyDescent="0.25">
      <c r="A277" s="22" t="s">
        <v>36</v>
      </c>
      <c r="B277" s="578"/>
    </row>
    <row r="278" spans="1:2" x14ac:dyDescent="0.25">
      <c r="A278" s="75" t="s">
        <v>17</v>
      </c>
      <c r="B278" s="17"/>
    </row>
    <row r="279" spans="1:2" x14ac:dyDescent="0.25">
      <c r="A279" s="22" t="s">
        <v>173</v>
      </c>
      <c r="B279" s="597" t="s">
        <v>52</v>
      </c>
    </row>
    <row r="280" spans="1:2" x14ac:dyDescent="0.25">
      <c r="A280" s="22" t="s">
        <v>175</v>
      </c>
      <c r="B280" s="597" t="s">
        <v>210</v>
      </c>
    </row>
    <row r="281" spans="1:2" ht="30.15" x14ac:dyDescent="0.25">
      <c r="A281" s="22" t="s">
        <v>177</v>
      </c>
      <c r="B281" s="597" t="s">
        <v>388</v>
      </c>
    </row>
    <row r="282" spans="1:2" x14ac:dyDescent="0.25">
      <c r="A282" s="22" t="s">
        <v>178</v>
      </c>
      <c r="B282" s="597"/>
    </row>
    <row r="283" spans="1:2" x14ac:dyDescent="0.25">
      <c r="A283" s="22" t="s">
        <v>180</v>
      </c>
      <c r="B283" s="578"/>
    </row>
    <row r="284" spans="1:2" x14ac:dyDescent="0.25">
      <c r="A284" s="22" t="s">
        <v>36</v>
      </c>
      <c r="B284" s="578"/>
    </row>
    <row r="285" spans="1:2" x14ac:dyDescent="0.25">
      <c r="A285" s="75" t="s">
        <v>580</v>
      </c>
      <c r="B285" s="17"/>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78"/>
    </row>
    <row r="290" spans="1:2" x14ac:dyDescent="0.25">
      <c r="A290" s="22" t="s">
        <v>180</v>
      </c>
      <c r="B290" s="578"/>
    </row>
    <row r="291" spans="1:2" x14ac:dyDescent="0.25">
      <c r="A291" s="22" t="s">
        <v>36</v>
      </c>
      <c r="B291" s="578"/>
    </row>
    <row r="292" spans="1:2" x14ac:dyDescent="0.25">
      <c r="A292" s="75" t="s">
        <v>18</v>
      </c>
      <c r="B292" s="17"/>
    </row>
    <row r="293" spans="1:2" x14ac:dyDescent="0.25">
      <c r="A293" s="22" t="s">
        <v>173</v>
      </c>
      <c r="B293" s="578" t="s">
        <v>58</v>
      </c>
    </row>
    <row r="294" spans="1:2" x14ac:dyDescent="0.25">
      <c r="A294" s="22" t="s">
        <v>175</v>
      </c>
      <c r="B294" s="578"/>
    </row>
    <row r="295" spans="1:2" x14ac:dyDescent="0.25">
      <c r="A295" s="22" t="s">
        <v>177</v>
      </c>
      <c r="B295" s="578"/>
    </row>
    <row r="296" spans="1:2" x14ac:dyDescent="0.25">
      <c r="A296" s="22" t="s">
        <v>178</v>
      </c>
      <c r="B296" s="578"/>
    </row>
    <row r="297" spans="1:2" x14ac:dyDescent="0.25">
      <c r="A297" s="22" t="s">
        <v>180</v>
      </c>
      <c r="B297" s="578"/>
    </row>
    <row r="298" spans="1:2" x14ac:dyDescent="0.25">
      <c r="A298" s="23" t="s">
        <v>36</v>
      </c>
      <c r="B298" s="16"/>
    </row>
    <row r="299" spans="1:2" x14ac:dyDescent="0.25">
      <c r="A299" s="74" t="s">
        <v>19</v>
      </c>
      <c r="B299" s="578" t="s">
        <v>58</v>
      </c>
    </row>
    <row r="300" spans="1:2" x14ac:dyDescent="0.25">
      <c r="A300" s="22" t="s">
        <v>173</v>
      </c>
      <c r="B300" s="578"/>
    </row>
    <row r="301" spans="1:2" x14ac:dyDescent="0.25">
      <c r="A301" s="22" t="s">
        <v>175</v>
      </c>
      <c r="B301" s="578"/>
    </row>
    <row r="302" spans="1:2" x14ac:dyDescent="0.25">
      <c r="A302" s="22" t="s">
        <v>177</v>
      </c>
      <c r="B302" s="578"/>
    </row>
    <row r="303" spans="1:2" x14ac:dyDescent="0.25">
      <c r="A303" s="22" t="s">
        <v>178</v>
      </c>
      <c r="B303" s="578"/>
    </row>
    <row r="304" spans="1:2" x14ac:dyDescent="0.25">
      <c r="A304" s="22" t="s">
        <v>180</v>
      </c>
      <c r="B304" s="578"/>
    </row>
    <row r="305" spans="1:2" ht="15.75" thickBot="1" x14ac:dyDescent="0.3">
      <c r="A305" s="25" t="s">
        <v>36</v>
      </c>
      <c r="B305" s="35"/>
    </row>
    <row r="306" spans="1:2" x14ac:dyDescent="0.25">
      <c r="A306" s="74" t="s">
        <v>695</v>
      </c>
      <c r="B306" s="578" t="s">
        <v>58</v>
      </c>
    </row>
    <row r="307" spans="1:2" x14ac:dyDescent="0.25">
      <c r="A307" s="22" t="s">
        <v>173</v>
      </c>
      <c r="B307" s="578"/>
    </row>
    <row r="308" spans="1:2" x14ac:dyDescent="0.25">
      <c r="A308" s="22" t="s">
        <v>175</v>
      </c>
      <c r="B308" s="578"/>
    </row>
    <row r="309" spans="1:2" x14ac:dyDescent="0.25">
      <c r="A309" s="22" t="s">
        <v>177</v>
      </c>
      <c r="B309" s="578"/>
    </row>
    <row r="310" spans="1:2" x14ac:dyDescent="0.25">
      <c r="A310" s="22" t="s">
        <v>178</v>
      </c>
      <c r="B310" s="578"/>
    </row>
    <row r="311" spans="1:2" x14ac:dyDescent="0.25">
      <c r="A311" s="22" t="s">
        <v>180</v>
      </c>
      <c r="B311" s="578"/>
    </row>
    <row r="312" spans="1:2" ht="15.75" thickBot="1" x14ac:dyDescent="0.3">
      <c r="A312" s="25" t="s">
        <v>36</v>
      </c>
      <c r="B312" s="35"/>
    </row>
    <row r="313" spans="1:2" ht="15.75" thickBot="1" x14ac:dyDescent="0.3">
      <c r="A313" s="87"/>
      <c r="B313" s="578"/>
    </row>
    <row r="314" spans="1:2" x14ac:dyDescent="0.25">
      <c r="A314" s="21" t="s">
        <v>33</v>
      </c>
      <c r="B314" s="43"/>
    </row>
    <row r="315" spans="1:2" x14ac:dyDescent="0.25">
      <c r="A315" s="75" t="s">
        <v>21</v>
      </c>
      <c r="B315" s="17"/>
    </row>
    <row r="316" spans="1:2" x14ac:dyDescent="0.25">
      <c r="A316" s="22" t="s">
        <v>173</v>
      </c>
      <c r="B316" s="578" t="s">
        <v>52</v>
      </c>
    </row>
    <row r="317" spans="1:2" x14ac:dyDescent="0.25">
      <c r="A317" s="22" t="s">
        <v>175</v>
      </c>
      <c r="B317" s="578"/>
    </row>
    <row r="318" spans="1:2" x14ac:dyDescent="0.25">
      <c r="A318" s="22" t="s">
        <v>177</v>
      </c>
      <c r="B318" s="578" t="s">
        <v>854</v>
      </c>
    </row>
    <row r="319" spans="1:2" x14ac:dyDescent="0.25">
      <c r="A319" s="22" t="s">
        <v>178</v>
      </c>
      <c r="B319" s="578"/>
    </row>
    <row r="320" spans="1:2" x14ac:dyDescent="0.25">
      <c r="A320" s="22" t="s">
        <v>180</v>
      </c>
      <c r="B320" s="578"/>
    </row>
    <row r="321" spans="1:3" x14ac:dyDescent="0.25">
      <c r="A321" s="22" t="s">
        <v>182</v>
      </c>
      <c r="B321" s="578"/>
    </row>
    <row r="322" spans="1:3" x14ac:dyDescent="0.25">
      <c r="A322" s="75" t="s">
        <v>22</v>
      </c>
      <c r="B322" s="17"/>
    </row>
    <row r="323" spans="1:3" x14ac:dyDescent="0.25">
      <c r="A323" s="22" t="s">
        <v>173</v>
      </c>
      <c r="B323" s="578" t="s">
        <v>212</v>
      </c>
    </row>
    <row r="324" spans="1:3" x14ac:dyDescent="0.25">
      <c r="A324" s="22" t="s">
        <v>175</v>
      </c>
      <c r="B324" s="578"/>
    </row>
    <row r="325" spans="1:3" ht="30.15" x14ac:dyDescent="0.25">
      <c r="A325" s="22" t="s">
        <v>177</v>
      </c>
      <c r="B325" s="578" t="s">
        <v>213</v>
      </c>
    </row>
    <row r="326" spans="1:3" x14ac:dyDescent="0.25">
      <c r="A326" s="22" t="s">
        <v>178</v>
      </c>
      <c r="B326" s="578"/>
    </row>
    <row r="327" spans="1:3" x14ac:dyDescent="0.25">
      <c r="A327" s="22" t="s">
        <v>180</v>
      </c>
      <c r="B327" s="578"/>
    </row>
    <row r="328" spans="1:3" x14ac:dyDescent="0.25">
      <c r="A328" s="22" t="s">
        <v>182</v>
      </c>
      <c r="B328" s="578"/>
    </row>
    <row r="329" spans="1:3" x14ac:dyDescent="0.25">
      <c r="A329" s="75" t="s">
        <v>23</v>
      </c>
      <c r="B329" s="17"/>
    </row>
    <row r="330" spans="1:3" x14ac:dyDescent="0.25">
      <c r="A330" s="22" t="s">
        <v>173</v>
      </c>
      <c r="B330" s="578" t="s">
        <v>57</v>
      </c>
    </row>
    <row r="331" spans="1:3" x14ac:dyDescent="0.25">
      <c r="A331" s="22" t="s">
        <v>175</v>
      </c>
      <c r="B331" s="597" t="s">
        <v>872</v>
      </c>
    </row>
    <row r="332" spans="1:3" x14ac:dyDescent="0.25">
      <c r="A332" s="22" t="s">
        <v>177</v>
      </c>
      <c r="B332" s="578" t="s">
        <v>390</v>
      </c>
      <c r="C332" s="601"/>
    </row>
    <row r="333" spans="1:3" ht="60.25" x14ac:dyDescent="0.25">
      <c r="A333" s="22" t="s">
        <v>178</v>
      </c>
      <c r="B333" s="578" t="s">
        <v>726</v>
      </c>
    </row>
    <row r="334" spans="1:3" ht="30.15" x14ac:dyDescent="0.25">
      <c r="A334" s="22" t="s">
        <v>180</v>
      </c>
      <c r="B334" s="578" t="s">
        <v>389</v>
      </c>
    </row>
    <row r="335" spans="1:3" x14ac:dyDescent="0.25">
      <c r="A335" s="23" t="s">
        <v>182</v>
      </c>
      <c r="B335" s="16" t="s">
        <v>199</v>
      </c>
    </row>
    <row r="336" spans="1:3" x14ac:dyDescent="0.25">
      <c r="A336" s="74" t="s">
        <v>24</v>
      </c>
      <c r="B336" s="578"/>
    </row>
    <row r="337" spans="1:2" x14ac:dyDescent="0.25">
      <c r="A337" s="22" t="s">
        <v>173</v>
      </c>
      <c r="B337" s="597" t="s">
        <v>53</v>
      </c>
    </row>
    <row r="338" spans="1:2" x14ac:dyDescent="0.25">
      <c r="A338" s="22" t="s">
        <v>175</v>
      </c>
      <c r="B338" s="597" t="s">
        <v>215</v>
      </c>
    </row>
    <row r="339" spans="1:2" ht="30.15" x14ac:dyDescent="0.25">
      <c r="A339" s="22" t="s">
        <v>177</v>
      </c>
      <c r="B339" s="597" t="s">
        <v>392</v>
      </c>
    </row>
    <row r="340" spans="1:2" x14ac:dyDescent="0.25">
      <c r="A340" s="22" t="s">
        <v>178</v>
      </c>
      <c r="B340" s="578"/>
    </row>
    <row r="341" spans="1:2" x14ac:dyDescent="0.25">
      <c r="A341" s="22" t="s">
        <v>180</v>
      </c>
      <c r="B341" s="578" t="s">
        <v>391</v>
      </c>
    </row>
    <row r="342" spans="1:2" x14ac:dyDescent="0.25">
      <c r="A342" s="23" t="s">
        <v>182</v>
      </c>
      <c r="B342" s="578"/>
    </row>
    <row r="343" spans="1:2" x14ac:dyDescent="0.25">
      <c r="A343" s="74" t="s">
        <v>8</v>
      </c>
      <c r="B343" s="17"/>
    </row>
    <row r="344" spans="1:2" x14ac:dyDescent="0.25">
      <c r="A344" s="22" t="s">
        <v>173</v>
      </c>
      <c r="B344" s="578" t="s">
        <v>53</v>
      </c>
    </row>
    <row r="345" spans="1:2" x14ac:dyDescent="0.25">
      <c r="A345" s="22" t="s">
        <v>175</v>
      </c>
      <c r="B345" s="578"/>
    </row>
    <row r="346" spans="1:2" ht="30.15" x14ac:dyDescent="0.25">
      <c r="A346" s="22" t="s">
        <v>177</v>
      </c>
      <c r="B346" s="578" t="s">
        <v>363</v>
      </c>
    </row>
    <row r="347" spans="1:2" x14ac:dyDescent="0.25">
      <c r="A347" s="22" t="s">
        <v>178</v>
      </c>
      <c r="B347" s="578"/>
    </row>
    <row r="348" spans="1:2" x14ac:dyDescent="0.25">
      <c r="A348" s="22" t="s">
        <v>180</v>
      </c>
      <c r="B348" s="578" t="s">
        <v>391</v>
      </c>
    </row>
    <row r="349" spans="1:2" x14ac:dyDescent="0.25">
      <c r="A349" s="23" t="s">
        <v>182</v>
      </c>
      <c r="B349" s="578"/>
    </row>
    <row r="350" spans="1:2" x14ac:dyDescent="0.25">
      <c r="A350" s="74" t="s">
        <v>25</v>
      </c>
      <c r="B350" s="17"/>
    </row>
    <row r="351" spans="1:2" x14ac:dyDescent="0.25">
      <c r="A351" s="22" t="s">
        <v>173</v>
      </c>
      <c r="B351" s="578" t="s">
        <v>53</v>
      </c>
    </row>
    <row r="352" spans="1:2" x14ac:dyDescent="0.25">
      <c r="A352" s="22" t="s">
        <v>175</v>
      </c>
      <c r="B352" s="578"/>
    </row>
    <row r="353" spans="1:2" ht="30.15" x14ac:dyDescent="0.25">
      <c r="A353" s="22" t="s">
        <v>177</v>
      </c>
      <c r="B353" s="578" t="s">
        <v>216</v>
      </c>
    </row>
    <row r="354" spans="1:2" x14ac:dyDescent="0.25">
      <c r="A354" s="22" t="s">
        <v>178</v>
      </c>
      <c r="B354" s="578"/>
    </row>
    <row r="355" spans="1:2" x14ac:dyDescent="0.25">
      <c r="A355" s="22" t="s">
        <v>180</v>
      </c>
      <c r="B355" s="578" t="s">
        <v>391</v>
      </c>
    </row>
    <row r="356" spans="1:2" x14ac:dyDescent="0.25">
      <c r="A356" s="23" t="s">
        <v>182</v>
      </c>
      <c r="B356" s="578"/>
    </row>
    <row r="357" spans="1:2" x14ac:dyDescent="0.25">
      <c r="A357" s="75" t="s">
        <v>0</v>
      </c>
      <c r="B357" s="17"/>
    </row>
    <row r="358" spans="1:2" x14ac:dyDescent="0.25">
      <c r="A358" s="22" t="s">
        <v>173</v>
      </c>
      <c r="B358" s="597" t="s">
        <v>53</v>
      </c>
    </row>
    <row r="359" spans="1:2" x14ac:dyDescent="0.25">
      <c r="A359" s="22" t="s">
        <v>175</v>
      </c>
      <c r="B359" s="578"/>
    </row>
    <row r="360" spans="1:2" ht="45.2" x14ac:dyDescent="0.25">
      <c r="A360" s="22" t="s">
        <v>177</v>
      </c>
      <c r="B360" s="578" t="s">
        <v>681</v>
      </c>
    </row>
    <row r="361" spans="1:2" x14ac:dyDescent="0.25">
      <c r="A361" s="22" t="s">
        <v>178</v>
      </c>
      <c r="B361" s="578"/>
    </row>
    <row r="362" spans="1:2" x14ac:dyDescent="0.25">
      <c r="A362" s="22" t="s">
        <v>180</v>
      </c>
      <c r="B362" s="578" t="s">
        <v>391</v>
      </c>
    </row>
    <row r="363" spans="1:2" x14ac:dyDescent="0.25">
      <c r="A363" s="22" t="s">
        <v>36</v>
      </c>
      <c r="B363" s="578"/>
    </row>
    <row r="364" spans="1:2" x14ac:dyDescent="0.25">
      <c r="A364" s="75" t="s">
        <v>7</v>
      </c>
      <c r="B364" s="17"/>
    </row>
    <row r="365" spans="1:2" x14ac:dyDescent="0.25">
      <c r="A365" s="22" t="s">
        <v>173</v>
      </c>
      <c r="B365" s="578" t="s">
        <v>52</v>
      </c>
    </row>
    <row r="366" spans="1:2" x14ac:dyDescent="0.25">
      <c r="A366" s="22" t="s">
        <v>175</v>
      </c>
      <c r="B366" s="597" t="s">
        <v>873</v>
      </c>
    </row>
    <row r="367" spans="1:2" ht="45.2" x14ac:dyDescent="0.25">
      <c r="A367" s="22" t="s">
        <v>177</v>
      </c>
      <c r="B367" s="578" t="s">
        <v>680</v>
      </c>
    </row>
    <row r="368" spans="1:2" ht="45.2" x14ac:dyDescent="0.25">
      <c r="A368" s="22" t="s">
        <v>178</v>
      </c>
      <c r="B368" s="578" t="s">
        <v>727</v>
      </c>
    </row>
    <row r="369" spans="1:2" x14ac:dyDescent="0.25">
      <c r="A369" s="22" t="s">
        <v>180</v>
      </c>
      <c r="B369" s="578"/>
    </row>
    <row r="370" spans="1:2" x14ac:dyDescent="0.25">
      <c r="A370" s="22" t="s">
        <v>36</v>
      </c>
      <c r="B370" s="578" t="s">
        <v>199</v>
      </c>
    </row>
    <row r="371" spans="1:2" x14ac:dyDescent="0.25">
      <c r="A371" s="85" t="s">
        <v>26</v>
      </c>
      <c r="B371" s="17"/>
    </row>
    <row r="372" spans="1:2" x14ac:dyDescent="0.25">
      <c r="A372" s="22" t="s">
        <v>173</v>
      </c>
      <c r="B372" s="578" t="s">
        <v>52</v>
      </c>
    </row>
    <row r="373" spans="1:2" x14ac:dyDescent="0.25">
      <c r="A373" s="22" t="s">
        <v>175</v>
      </c>
      <c r="B373" s="578"/>
    </row>
    <row r="374" spans="1:2" ht="45.2" x14ac:dyDescent="0.25">
      <c r="A374" s="22" t="s">
        <v>177</v>
      </c>
      <c r="B374" s="578" t="s">
        <v>393</v>
      </c>
    </row>
    <row r="375" spans="1:2" x14ac:dyDescent="0.25">
      <c r="A375" s="22" t="s">
        <v>178</v>
      </c>
      <c r="B375" s="578"/>
    </row>
    <row r="376" spans="1:2" x14ac:dyDescent="0.25">
      <c r="A376" s="22" t="s">
        <v>180</v>
      </c>
      <c r="B376" s="578" t="s">
        <v>391</v>
      </c>
    </row>
    <row r="377" spans="1:2" x14ac:dyDescent="0.25">
      <c r="A377" s="23" t="s">
        <v>36</v>
      </c>
      <c r="B377" s="578"/>
    </row>
    <row r="378" spans="1:2" x14ac:dyDescent="0.25">
      <c r="A378" s="74" t="s">
        <v>27</v>
      </c>
      <c r="B378" s="17"/>
    </row>
    <row r="379" spans="1:2" x14ac:dyDescent="0.25">
      <c r="A379" s="22" t="s">
        <v>173</v>
      </c>
      <c r="B379" s="596" t="s">
        <v>52</v>
      </c>
    </row>
    <row r="380" spans="1:2" x14ac:dyDescent="0.25">
      <c r="A380" s="22" t="s">
        <v>175</v>
      </c>
      <c r="B380" s="578"/>
    </row>
    <row r="381" spans="1:2" x14ac:dyDescent="0.25">
      <c r="A381" s="22" t="s">
        <v>177</v>
      </c>
      <c r="B381" s="578" t="s">
        <v>222</v>
      </c>
    </row>
    <row r="382" spans="1:2" ht="45.2" x14ac:dyDescent="0.25">
      <c r="A382" s="22" t="s">
        <v>178</v>
      </c>
      <c r="B382" s="578" t="s">
        <v>223</v>
      </c>
    </row>
    <row r="383" spans="1:2" x14ac:dyDescent="0.25">
      <c r="A383" s="22" t="s">
        <v>180</v>
      </c>
      <c r="B383" s="578" t="s">
        <v>391</v>
      </c>
    </row>
    <row r="384" spans="1:2" x14ac:dyDescent="0.25">
      <c r="A384" s="23" t="s">
        <v>36</v>
      </c>
      <c r="B384" s="578"/>
    </row>
    <row r="385" spans="1:2" x14ac:dyDescent="0.25">
      <c r="A385" s="74" t="s">
        <v>38</v>
      </c>
      <c r="B385" s="17"/>
    </row>
    <row r="386" spans="1:2" x14ac:dyDescent="0.25">
      <c r="A386" s="22" t="s">
        <v>173</v>
      </c>
      <c r="B386" s="578" t="s">
        <v>52</v>
      </c>
    </row>
    <row r="387" spans="1:2" x14ac:dyDescent="0.25">
      <c r="A387" s="22" t="s">
        <v>175</v>
      </c>
      <c r="B387" s="578"/>
    </row>
    <row r="388" spans="1:2" ht="30.15" x14ac:dyDescent="0.25">
      <c r="A388" s="22" t="s">
        <v>177</v>
      </c>
      <c r="B388" s="578" t="s">
        <v>224</v>
      </c>
    </row>
    <row r="389" spans="1:2" ht="60.25" x14ac:dyDescent="0.25">
      <c r="A389" s="22" t="s">
        <v>178</v>
      </c>
      <c r="B389" s="578" t="s">
        <v>225</v>
      </c>
    </row>
    <row r="390" spans="1:2" x14ac:dyDescent="0.25">
      <c r="A390" s="22" t="s">
        <v>180</v>
      </c>
      <c r="B390" s="578" t="s">
        <v>391</v>
      </c>
    </row>
    <row r="391" spans="1:2" x14ac:dyDescent="0.25">
      <c r="A391" s="23" t="s">
        <v>36</v>
      </c>
      <c r="B391" s="578"/>
    </row>
    <row r="392" spans="1:2" x14ac:dyDescent="0.25">
      <c r="A392" s="74" t="s">
        <v>29</v>
      </c>
      <c r="B392" s="17"/>
    </row>
    <row r="393" spans="1:2" ht="30.15" x14ac:dyDescent="0.25">
      <c r="A393" s="22" t="s">
        <v>173</v>
      </c>
      <c r="B393" s="578" t="s">
        <v>226</v>
      </c>
    </row>
    <row r="394" spans="1:2" x14ac:dyDescent="0.25">
      <c r="A394" s="22" t="s">
        <v>175</v>
      </c>
      <c r="B394" s="578"/>
    </row>
    <row r="395" spans="1:2" x14ac:dyDescent="0.25">
      <c r="A395" s="22" t="s">
        <v>177</v>
      </c>
      <c r="B395" s="578"/>
    </row>
    <row r="396" spans="1:2" x14ac:dyDescent="0.25">
      <c r="A396" s="22" t="s">
        <v>178</v>
      </c>
      <c r="B396" s="578"/>
    </row>
    <row r="397" spans="1:2" x14ac:dyDescent="0.25">
      <c r="A397" s="22" t="s">
        <v>180</v>
      </c>
      <c r="B397" s="578"/>
    </row>
    <row r="398" spans="1:2" x14ac:dyDescent="0.25">
      <c r="A398" s="23" t="s">
        <v>36</v>
      </c>
      <c r="B398" s="578"/>
    </row>
    <row r="399" spans="1:2" x14ac:dyDescent="0.25">
      <c r="A399" s="74" t="s">
        <v>30</v>
      </c>
      <c r="B399" s="17"/>
    </row>
    <row r="400" spans="1:2" x14ac:dyDescent="0.25">
      <c r="A400" s="22" t="s">
        <v>173</v>
      </c>
      <c r="B400" s="578" t="s">
        <v>58</v>
      </c>
    </row>
    <row r="401" spans="1:2" x14ac:dyDescent="0.25">
      <c r="A401" s="22" t="s">
        <v>175</v>
      </c>
      <c r="B401" s="578"/>
    </row>
    <row r="402" spans="1:2" x14ac:dyDescent="0.25">
      <c r="A402" s="22" t="s">
        <v>177</v>
      </c>
      <c r="B402" s="578"/>
    </row>
    <row r="403" spans="1:2" x14ac:dyDescent="0.25">
      <c r="A403" s="22" t="s">
        <v>178</v>
      </c>
      <c r="B403" s="578"/>
    </row>
    <row r="404" spans="1:2" x14ac:dyDescent="0.25">
      <c r="A404" s="22" t="s">
        <v>180</v>
      </c>
      <c r="B404" s="578"/>
    </row>
    <row r="405" spans="1:2" x14ac:dyDescent="0.25">
      <c r="A405" s="23" t="s">
        <v>36</v>
      </c>
      <c r="B405" s="16"/>
    </row>
    <row r="406" spans="1:2" x14ac:dyDescent="0.25">
      <c r="A406" s="74" t="s">
        <v>31</v>
      </c>
      <c r="B406" s="17"/>
    </row>
    <row r="407" spans="1:2" x14ac:dyDescent="0.25">
      <c r="A407" s="22" t="s">
        <v>173</v>
      </c>
      <c r="B407" s="578"/>
    </row>
    <row r="408" spans="1:2" x14ac:dyDescent="0.25">
      <c r="A408" s="22" t="s">
        <v>175</v>
      </c>
      <c r="B408" s="578"/>
    </row>
    <row r="409" spans="1:2" ht="60.25" x14ac:dyDescent="0.25">
      <c r="A409" s="22" t="s">
        <v>177</v>
      </c>
      <c r="B409" s="578" t="s">
        <v>227</v>
      </c>
    </row>
    <row r="410" spans="1:2" x14ac:dyDescent="0.25">
      <c r="A410" s="22" t="s">
        <v>178</v>
      </c>
      <c r="B410" s="578"/>
    </row>
    <row r="411" spans="1:2" x14ac:dyDescent="0.25">
      <c r="A411" s="22" t="s">
        <v>180</v>
      </c>
      <c r="B411" s="578" t="s">
        <v>391</v>
      </c>
    </row>
    <row r="412" spans="1:2" x14ac:dyDescent="0.25">
      <c r="A412" s="23" t="s">
        <v>36</v>
      </c>
      <c r="B412" s="16"/>
    </row>
    <row r="413" spans="1:2" x14ac:dyDescent="0.25">
      <c r="A413" s="74" t="s">
        <v>32</v>
      </c>
      <c r="B413" s="17"/>
    </row>
    <row r="414" spans="1:2" x14ac:dyDescent="0.25">
      <c r="A414" s="22" t="s">
        <v>173</v>
      </c>
      <c r="B414" s="578" t="s">
        <v>58</v>
      </c>
    </row>
    <row r="415" spans="1:2" x14ac:dyDescent="0.25">
      <c r="A415" s="22" t="s">
        <v>175</v>
      </c>
      <c r="B415" s="578"/>
    </row>
    <row r="416" spans="1:2" x14ac:dyDescent="0.25">
      <c r="A416" s="22" t="s">
        <v>177</v>
      </c>
      <c r="B416" s="578"/>
    </row>
    <row r="417" spans="1:2" x14ac:dyDescent="0.25">
      <c r="A417" s="22" t="s">
        <v>178</v>
      </c>
      <c r="B417" s="578"/>
    </row>
    <row r="418" spans="1:2" x14ac:dyDescent="0.25">
      <c r="A418" s="22" t="s">
        <v>180</v>
      </c>
      <c r="B418" s="578"/>
    </row>
    <row r="419" spans="1:2" ht="15.75" thickBot="1" x14ac:dyDescent="0.3">
      <c r="A419" s="589" t="s">
        <v>182</v>
      </c>
      <c r="B419" s="35"/>
    </row>
  </sheetData>
  <pageMargins left="0.75" right="0.75" top="1" bottom="1" header="0.5" footer="0.5"/>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zoomScaleNormal="100" workbookViewId="0">
      <selection activeCell="B15" sqref="B15:B419"/>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45</v>
      </c>
      <c r="F1" s="15"/>
    </row>
    <row r="2" spans="1:6" s="38" customFormat="1" x14ac:dyDescent="0.25">
      <c r="A2" s="18" t="s">
        <v>170</v>
      </c>
    </row>
    <row r="3" spans="1:6" s="38" customFormat="1" ht="17.7" x14ac:dyDescent="0.3">
      <c r="A3" s="39"/>
      <c r="B3" s="18"/>
    </row>
    <row r="4" spans="1:6" s="38" customFormat="1" ht="30.15" x14ac:dyDescent="0.25">
      <c r="A4" s="20" t="s">
        <v>648</v>
      </c>
      <c r="B4" s="18" t="s">
        <v>357</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78"/>
    </row>
    <row r="16" spans="1:6" s="38" customFormat="1" x14ac:dyDescent="0.25">
      <c r="A16" s="22" t="s">
        <v>173</v>
      </c>
      <c r="B16" s="578" t="s">
        <v>58</v>
      </c>
    </row>
    <row r="17" spans="1:11" s="38" customFormat="1" x14ac:dyDescent="0.25">
      <c r="A17" s="22" t="s">
        <v>175</v>
      </c>
      <c r="B17" s="578"/>
    </row>
    <row r="18" spans="1:11" s="38" customFormat="1" x14ac:dyDescent="0.25">
      <c r="A18" s="22" t="s">
        <v>177</v>
      </c>
      <c r="B18" s="578"/>
    </row>
    <row r="19" spans="1:11" s="38" customFormat="1" x14ac:dyDescent="0.25">
      <c r="A19" s="22" t="s">
        <v>178</v>
      </c>
      <c r="B19" s="578"/>
    </row>
    <row r="20" spans="1:11" s="38" customFormat="1" x14ac:dyDescent="0.25">
      <c r="A20" s="22" t="s">
        <v>180</v>
      </c>
      <c r="B20" s="578"/>
    </row>
    <row r="21" spans="1:11" s="38" customFormat="1" x14ac:dyDescent="0.25">
      <c r="A21" s="22" t="s">
        <v>182</v>
      </c>
      <c r="B21" s="578"/>
    </row>
    <row r="22" spans="1:11" s="38" customFormat="1" x14ac:dyDescent="0.25">
      <c r="A22" s="75" t="s">
        <v>35</v>
      </c>
      <c r="B22" s="17"/>
      <c r="D22" s="76"/>
      <c r="E22" s="76"/>
      <c r="F22" s="76"/>
      <c r="G22" s="76"/>
      <c r="H22" s="76"/>
      <c r="I22" s="76"/>
      <c r="J22" s="76"/>
      <c r="K22" s="76"/>
    </row>
    <row r="23" spans="1:11" s="38" customFormat="1" x14ac:dyDescent="0.25">
      <c r="A23" s="22" t="s">
        <v>173</v>
      </c>
      <c r="B23" s="596" t="s">
        <v>58</v>
      </c>
      <c r="D23" s="76"/>
      <c r="E23" s="76"/>
      <c r="F23" s="76"/>
      <c r="G23" s="76"/>
      <c r="H23" s="77"/>
      <c r="I23" s="76"/>
      <c r="J23" s="79" t="e">
        <f>-#REF!*100/1000</f>
        <v>#REF!</v>
      </c>
      <c r="K23" s="79" t="e">
        <f>-#REF!*100/1000</f>
        <v>#REF!</v>
      </c>
    </row>
    <row r="24" spans="1:11" s="38" customFormat="1" x14ac:dyDescent="0.25">
      <c r="A24" s="22" t="s">
        <v>175</v>
      </c>
      <c r="B24" s="578"/>
      <c r="D24" s="76"/>
      <c r="E24" s="76"/>
      <c r="F24" s="44"/>
      <c r="G24" s="76"/>
      <c r="H24" s="76"/>
      <c r="I24" s="78"/>
      <c r="J24" s="76"/>
      <c r="K24" s="76"/>
    </row>
    <row r="25" spans="1:11" s="38" customFormat="1" x14ac:dyDescent="0.25">
      <c r="A25" s="22" t="s">
        <v>177</v>
      </c>
      <c r="B25" s="578"/>
      <c r="D25" s="77"/>
      <c r="E25" s="77"/>
      <c r="F25" s="77"/>
      <c r="G25" s="76"/>
      <c r="H25" s="76"/>
      <c r="I25" s="76"/>
      <c r="J25" s="76"/>
      <c r="K25" s="76"/>
    </row>
    <row r="26" spans="1:11" s="38" customFormat="1" ht="14.25" customHeight="1" x14ac:dyDescent="0.25">
      <c r="A26" s="22" t="s">
        <v>178</v>
      </c>
      <c r="B26" s="578"/>
      <c r="D26" s="79"/>
      <c r="E26" s="79"/>
      <c r="F26" s="78"/>
      <c r="G26" s="78"/>
      <c r="H26" s="78"/>
      <c r="I26" s="76"/>
      <c r="J26" s="76"/>
      <c r="K26" s="76"/>
    </row>
    <row r="27" spans="1:11" s="38" customFormat="1" x14ac:dyDescent="0.25">
      <c r="A27" s="22" t="s">
        <v>180</v>
      </c>
      <c r="B27" s="578"/>
      <c r="D27" s="76"/>
      <c r="E27" s="76"/>
      <c r="F27" s="80"/>
      <c r="G27" s="78"/>
      <c r="H27" s="76"/>
      <c r="I27" s="76"/>
      <c r="J27" s="76"/>
      <c r="K27" s="76"/>
    </row>
    <row r="28" spans="1:11" s="38" customFormat="1" x14ac:dyDescent="0.25">
      <c r="A28" s="23" t="s">
        <v>182</v>
      </c>
      <c r="B28" s="16"/>
      <c r="D28" s="76"/>
      <c r="E28" s="76"/>
      <c r="F28" s="76"/>
      <c r="G28" s="76"/>
      <c r="H28" s="76"/>
      <c r="I28" s="76"/>
      <c r="J28" s="76"/>
      <c r="K28" s="76"/>
    </row>
    <row r="29" spans="1:11" s="38" customFormat="1" x14ac:dyDescent="0.25">
      <c r="A29" s="74" t="s">
        <v>14</v>
      </c>
      <c r="B29" s="578"/>
      <c r="D29" s="76"/>
      <c r="E29" s="76"/>
      <c r="F29" s="77"/>
      <c r="G29" s="77"/>
      <c r="H29" s="76"/>
      <c r="I29" s="76"/>
      <c r="J29" s="76"/>
      <c r="K29" s="76"/>
    </row>
    <row r="30" spans="1:11" s="38" customFormat="1" x14ac:dyDescent="0.25">
      <c r="A30" s="22" t="s">
        <v>173</v>
      </c>
      <c r="B30" s="596" t="s">
        <v>52</v>
      </c>
      <c r="D30" s="76"/>
      <c r="E30" s="76"/>
      <c r="F30" s="76"/>
      <c r="G30" s="76"/>
      <c r="H30" s="76"/>
      <c r="I30" s="76"/>
      <c r="J30" s="76"/>
      <c r="K30" s="76"/>
    </row>
    <row r="31" spans="1:11" s="38" customFormat="1" x14ac:dyDescent="0.25">
      <c r="A31" s="22" t="s">
        <v>175</v>
      </c>
      <c r="B31" s="578" t="s">
        <v>186</v>
      </c>
      <c r="D31" s="76"/>
      <c r="E31" s="76"/>
      <c r="F31" s="76"/>
      <c r="G31" s="76"/>
      <c r="H31" s="76"/>
      <c r="I31" s="76"/>
      <c r="J31" s="76"/>
      <c r="K31" s="76"/>
    </row>
    <row r="32" spans="1:11" s="38" customFormat="1" ht="45.2" x14ac:dyDescent="0.25">
      <c r="A32" s="22" t="s">
        <v>177</v>
      </c>
      <c r="B32" s="578" t="s">
        <v>358</v>
      </c>
      <c r="D32" s="76"/>
      <c r="E32" s="76"/>
      <c r="F32" s="76"/>
      <c r="G32" s="76"/>
      <c r="H32" s="76"/>
      <c r="I32" s="76"/>
      <c r="J32" s="76"/>
      <c r="K32" s="76"/>
    </row>
    <row r="33" spans="1:11" s="38" customFormat="1" x14ac:dyDescent="0.25">
      <c r="A33" s="22" t="s">
        <v>178</v>
      </c>
      <c r="B33" s="578" t="s">
        <v>231</v>
      </c>
      <c r="D33" s="76"/>
      <c r="E33" s="76"/>
      <c r="F33" s="76"/>
      <c r="G33" s="76"/>
      <c r="H33" s="76"/>
      <c r="I33" s="76"/>
      <c r="J33" s="76"/>
      <c r="K33" s="76"/>
    </row>
    <row r="34" spans="1:11" s="38" customFormat="1" x14ac:dyDescent="0.25">
      <c r="A34" s="22" t="s">
        <v>180</v>
      </c>
      <c r="B34" s="578"/>
      <c r="D34" s="76"/>
      <c r="E34" s="76"/>
      <c r="F34" s="76"/>
      <c r="G34" s="76"/>
      <c r="H34" s="76"/>
      <c r="I34" s="76"/>
      <c r="J34" s="76"/>
      <c r="K34" s="76"/>
    </row>
    <row r="35" spans="1:11" s="38" customFormat="1" x14ac:dyDescent="0.25">
      <c r="A35" s="22" t="s">
        <v>182</v>
      </c>
      <c r="B35" s="16" t="s">
        <v>189</v>
      </c>
      <c r="D35" s="76"/>
      <c r="E35" s="76"/>
      <c r="F35" s="76"/>
      <c r="G35" s="76"/>
      <c r="H35" s="81"/>
      <c r="I35" s="76"/>
      <c r="J35" s="76"/>
      <c r="K35" s="76"/>
    </row>
    <row r="36" spans="1:11" s="38" customFormat="1" x14ac:dyDescent="0.25">
      <c r="A36" s="75" t="s">
        <v>15</v>
      </c>
      <c r="B36" s="17"/>
      <c r="D36" s="76"/>
      <c r="E36" s="76"/>
      <c r="F36" s="76"/>
      <c r="G36" s="76"/>
      <c r="H36" s="76"/>
      <c r="I36" s="76"/>
      <c r="J36" s="76"/>
      <c r="K36" s="76"/>
    </row>
    <row r="37" spans="1:11" s="38" customFormat="1" x14ac:dyDescent="0.25">
      <c r="A37" s="22" t="s">
        <v>173</v>
      </c>
      <c r="B37" s="578" t="s">
        <v>58</v>
      </c>
      <c r="D37" s="76"/>
      <c r="E37" s="76"/>
      <c r="F37" s="76"/>
      <c r="G37" s="82"/>
      <c r="H37" s="76"/>
      <c r="I37" s="76"/>
      <c r="J37" s="76"/>
      <c r="K37" s="76"/>
    </row>
    <row r="38" spans="1:11" s="38" customFormat="1" x14ac:dyDescent="0.25">
      <c r="A38" s="22" t="s">
        <v>175</v>
      </c>
      <c r="B38" s="578"/>
      <c r="D38" s="76"/>
      <c r="E38" s="76"/>
      <c r="F38" s="76"/>
      <c r="G38" s="82"/>
      <c r="H38" s="76"/>
      <c r="I38" s="76"/>
      <c r="J38" s="76"/>
      <c r="K38" s="76"/>
    </row>
    <row r="39" spans="1:11" s="38" customFormat="1" x14ac:dyDescent="0.25">
      <c r="A39" s="22" t="s">
        <v>177</v>
      </c>
      <c r="B39" s="578"/>
      <c r="D39" s="76"/>
      <c r="E39" s="76"/>
      <c r="F39" s="77"/>
      <c r="G39" s="77"/>
      <c r="H39" s="76"/>
      <c r="I39" s="76"/>
      <c r="J39" s="76"/>
      <c r="K39" s="76"/>
    </row>
    <row r="40" spans="1:11" s="38" customFormat="1" x14ac:dyDescent="0.25">
      <c r="A40" s="22" t="s">
        <v>178</v>
      </c>
      <c r="B40" s="578"/>
      <c r="D40" s="76"/>
      <c r="E40" s="76"/>
      <c r="F40" s="82"/>
      <c r="G40" s="82"/>
      <c r="H40" s="82"/>
      <c r="I40" s="82"/>
      <c r="J40" s="82"/>
      <c r="K40" s="76"/>
    </row>
    <row r="41" spans="1:11" s="38" customFormat="1" x14ac:dyDescent="0.25">
      <c r="A41" s="22" t="s">
        <v>180</v>
      </c>
      <c r="B41" s="578"/>
      <c r="D41" s="76"/>
      <c r="E41" s="76"/>
      <c r="F41" s="82"/>
      <c r="G41" s="82"/>
      <c r="H41" s="82"/>
      <c r="I41" s="82"/>
      <c r="J41" s="82"/>
      <c r="K41" s="76"/>
    </row>
    <row r="42" spans="1:11" s="38" customFormat="1" x14ac:dyDescent="0.25">
      <c r="A42" s="23" t="s">
        <v>182</v>
      </c>
      <c r="B42" s="16"/>
      <c r="D42" s="76"/>
      <c r="E42" s="76"/>
      <c r="F42" s="82"/>
      <c r="G42" s="82"/>
      <c r="H42" s="82"/>
      <c r="I42" s="82"/>
      <c r="J42" s="82"/>
      <c r="K42" s="76"/>
    </row>
    <row r="43" spans="1:11" s="38" customFormat="1" x14ac:dyDescent="0.25">
      <c r="A43" s="74" t="s">
        <v>11</v>
      </c>
      <c r="B43" s="578"/>
      <c r="D43" s="76"/>
      <c r="E43" s="76"/>
      <c r="F43" s="82"/>
      <c r="G43" s="82"/>
      <c r="H43" s="82"/>
      <c r="I43" s="82"/>
      <c r="J43" s="82"/>
      <c r="K43" s="76"/>
    </row>
    <row r="44" spans="1:11" s="38" customFormat="1" x14ac:dyDescent="0.25">
      <c r="A44" s="22" t="s">
        <v>173</v>
      </c>
      <c r="B44" s="578" t="s">
        <v>58</v>
      </c>
      <c r="D44" s="76"/>
      <c r="E44" s="76"/>
      <c r="F44" s="76"/>
      <c r="G44" s="76"/>
      <c r="H44" s="76"/>
      <c r="I44" s="76"/>
      <c r="J44" s="76"/>
      <c r="K44" s="76"/>
    </row>
    <row r="45" spans="1:11" s="38" customFormat="1" x14ac:dyDescent="0.25">
      <c r="A45" s="22" t="s">
        <v>175</v>
      </c>
      <c r="B45" s="578"/>
      <c r="D45" s="76"/>
      <c r="E45" s="76"/>
      <c r="F45" s="76"/>
      <c r="G45" s="76"/>
      <c r="H45" s="76"/>
      <c r="I45" s="76"/>
      <c r="J45" s="76"/>
      <c r="K45" s="76"/>
    </row>
    <row r="46" spans="1:11" s="38" customFormat="1" x14ac:dyDescent="0.25">
      <c r="A46" s="22" t="s">
        <v>177</v>
      </c>
      <c r="B46" s="578"/>
      <c r="D46" s="76"/>
      <c r="E46" s="76"/>
      <c r="F46" s="76"/>
      <c r="G46" s="76"/>
      <c r="H46" s="76"/>
      <c r="I46" s="76"/>
      <c r="J46" s="76"/>
      <c r="K46" s="76"/>
    </row>
    <row r="47" spans="1:11" s="38" customFormat="1" x14ac:dyDescent="0.25">
      <c r="A47" s="22" t="s">
        <v>178</v>
      </c>
      <c r="B47" s="578"/>
      <c r="D47" s="76"/>
      <c r="E47" s="76"/>
      <c r="F47" s="76"/>
      <c r="G47" s="76"/>
      <c r="H47" s="76"/>
      <c r="I47" s="76"/>
      <c r="J47" s="76"/>
      <c r="K47" s="76"/>
    </row>
    <row r="48" spans="1:11" s="38" customFormat="1" x14ac:dyDescent="0.25">
      <c r="A48" s="22" t="s">
        <v>180</v>
      </c>
      <c r="B48" s="578"/>
      <c r="D48" s="76"/>
      <c r="E48" s="76"/>
      <c r="F48" s="76"/>
      <c r="G48" s="76"/>
      <c r="H48" s="76"/>
      <c r="I48" s="76"/>
      <c r="J48" s="76"/>
      <c r="K48" s="76"/>
    </row>
    <row r="49" spans="1:11" s="38" customFormat="1" x14ac:dyDescent="0.25">
      <c r="A49" s="22" t="s">
        <v>182</v>
      </c>
      <c r="B49" s="578"/>
      <c r="D49" s="76"/>
      <c r="E49" s="76"/>
      <c r="F49" s="76"/>
      <c r="G49" s="76"/>
      <c r="H49" s="76"/>
      <c r="I49" s="76"/>
      <c r="J49" s="76"/>
      <c r="K49" s="76"/>
    </row>
    <row r="50" spans="1:11" s="38" customFormat="1" x14ac:dyDescent="0.25">
      <c r="A50" s="75" t="s">
        <v>6</v>
      </c>
      <c r="B50" s="17"/>
      <c r="D50" s="76"/>
      <c r="E50" s="76"/>
      <c r="F50" s="76"/>
      <c r="G50" s="76"/>
      <c r="H50" s="76"/>
      <c r="I50" s="76"/>
      <c r="J50" s="76"/>
      <c r="K50" s="76"/>
    </row>
    <row r="51" spans="1:11" s="38" customFormat="1" x14ac:dyDescent="0.25">
      <c r="A51" s="22" t="s">
        <v>173</v>
      </c>
      <c r="B51" s="578" t="s">
        <v>58</v>
      </c>
      <c r="D51" s="76"/>
      <c r="E51" s="76"/>
      <c r="F51" s="76"/>
      <c r="G51" s="76"/>
      <c r="H51" s="76"/>
      <c r="I51" s="76"/>
      <c r="J51" s="76"/>
      <c r="K51" s="76"/>
    </row>
    <row r="52" spans="1:11" s="38" customFormat="1" x14ac:dyDescent="0.25">
      <c r="A52" s="22" t="s">
        <v>175</v>
      </c>
      <c r="B52" s="578"/>
      <c r="D52" s="76"/>
      <c r="E52" s="76"/>
      <c r="F52" s="76"/>
      <c r="G52" s="76"/>
      <c r="H52" s="76"/>
      <c r="I52" s="76"/>
      <c r="J52" s="76"/>
      <c r="K52" s="76"/>
    </row>
    <row r="53" spans="1:11" s="38" customFormat="1" x14ac:dyDescent="0.25">
      <c r="A53" s="22" t="s">
        <v>177</v>
      </c>
      <c r="B53" s="578"/>
      <c r="D53" s="76"/>
      <c r="E53" s="76"/>
      <c r="F53" s="76"/>
      <c r="G53" s="76"/>
      <c r="H53" s="76"/>
      <c r="I53" s="76"/>
      <c r="J53" s="76"/>
      <c r="K53" s="76"/>
    </row>
    <row r="54" spans="1:11" s="38" customFormat="1" x14ac:dyDescent="0.25">
      <c r="A54" s="22" t="s">
        <v>178</v>
      </c>
      <c r="B54" s="578"/>
      <c r="D54" s="76"/>
      <c r="E54" s="76"/>
      <c r="F54" s="76"/>
      <c r="G54" s="76"/>
      <c r="H54" s="76"/>
      <c r="I54" s="76"/>
      <c r="J54" s="76"/>
      <c r="K54" s="76"/>
    </row>
    <row r="55" spans="1:11" s="38" customFormat="1" x14ac:dyDescent="0.25">
      <c r="A55" s="22" t="s">
        <v>180</v>
      </c>
      <c r="B55" s="578"/>
      <c r="D55" s="76"/>
      <c r="E55" s="76"/>
      <c r="F55" s="76"/>
      <c r="G55" s="76"/>
      <c r="H55" s="76"/>
      <c r="I55" s="76"/>
      <c r="J55" s="76"/>
      <c r="K55" s="76"/>
    </row>
    <row r="56" spans="1:11" s="38" customFormat="1" x14ac:dyDescent="0.25">
      <c r="A56" s="23" t="s">
        <v>182</v>
      </c>
      <c r="B56" s="16"/>
      <c r="D56" s="76"/>
      <c r="E56" s="76"/>
      <c r="F56" s="76"/>
      <c r="G56" s="76"/>
      <c r="H56" s="76"/>
      <c r="I56" s="76"/>
      <c r="J56" s="76"/>
      <c r="K56" s="76"/>
    </row>
    <row r="57" spans="1:11" s="38" customFormat="1" x14ac:dyDescent="0.25">
      <c r="A57" s="75" t="s">
        <v>16</v>
      </c>
      <c r="B57" s="17"/>
      <c r="D57" s="76"/>
      <c r="E57" s="76"/>
      <c r="F57" s="76"/>
      <c r="G57" s="76"/>
      <c r="H57" s="76"/>
      <c r="I57" s="76"/>
      <c r="J57" s="76"/>
      <c r="K57" s="76"/>
    </row>
    <row r="58" spans="1:11" s="38" customFormat="1" x14ac:dyDescent="0.25">
      <c r="A58" s="22" t="s">
        <v>173</v>
      </c>
      <c r="B58" s="596" t="s">
        <v>50</v>
      </c>
    </row>
    <row r="59" spans="1:11" s="38" customFormat="1" x14ac:dyDescent="0.25">
      <c r="A59" s="22" t="s">
        <v>175</v>
      </c>
      <c r="B59" s="597" t="s">
        <v>874</v>
      </c>
    </row>
    <row r="60" spans="1:11" s="38" customFormat="1" ht="45.2" x14ac:dyDescent="0.25">
      <c r="A60" s="22" t="s">
        <v>177</v>
      </c>
      <c r="B60" s="578" t="s">
        <v>688</v>
      </c>
    </row>
    <row r="61" spans="1:11" s="38" customFormat="1" x14ac:dyDescent="0.25">
      <c r="A61" s="22" t="s">
        <v>178</v>
      </c>
      <c r="B61" s="578" t="s">
        <v>548</v>
      </c>
    </row>
    <row r="62" spans="1:11" s="38" customFormat="1" x14ac:dyDescent="0.25">
      <c r="A62" s="22" t="s">
        <v>180</v>
      </c>
      <c r="B62" s="578"/>
    </row>
    <row r="63" spans="1:11" s="38" customFormat="1" x14ac:dyDescent="0.25">
      <c r="A63" s="23" t="s">
        <v>182</v>
      </c>
      <c r="B63" s="16" t="s">
        <v>689</v>
      </c>
    </row>
    <row r="64" spans="1:11" s="38" customFormat="1" x14ac:dyDescent="0.25">
      <c r="A64" s="74" t="s">
        <v>398</v>
      </c>
      <c r="B64" s="578"/>
    </row>
    <row r="65" spans="1:2" s="38" customFormat="1" x14ac:dyDescent="0.25">
      <c r="A65" s="22" t="s">
        <v>650</v>
      </c>
      <c r="B65" s="578" t="s">
        <v>58</v>
      </c>
    </row>
    <row r="66" spans="1:2" s="38" customFormat="1" x14ac:dyDescent="0.25">
      <c r="A66" s="22" t="s">
        <v>194</v>
      </c>
      <c r="B66" s="578"/>
    </row>
    <row r="67" spans="1:2" s="38" customFormat="1" x14ac:dyDescent="0.25">
      <c r="A67" s="22" t="s">
        <v>177</v>
      </c>
      <c r="B67" s="578"/>
    </row>
    <row r="68" spans="1:2" s="38" customFormat="1" x14ac:dyDescent="0.25">
      <c r="A68" s="22" t="s">
        <v>178</v>
      </c>
      <c r="B68" s="578"/>
    </row>
    <row r="69" spans="1:2" s="38" customFormat="1" x14ac:dyDescent="0.25">
      <c r="A69" s="22" t="s">
        <v>180</v>
      </c>
      <c r="B69" s="578"/>
    </row>
    <row r="70" spans="1:2" s="38" customFormat="1" x14ac:dyDescent="0.25">
      <c r="A70" s="22" t="s">
        <v>36</v>
      </c>
      <c r="B70" s="578"/>
    </row>
    <row r="71" spans="1:2" s="38" customFormat="1" x14ac:dyDescent="0.25">
      <c r="A71" s="75" t="s">
        <v>17</v>
      </c>
      <c r="B71" s="17"/>
    </row>
    <row r="72" spans="1:2" s="38" customFormat="1" x14ac:dyDescent="0.25">
      <c r="A72" s="22" t="s">
        <v>173</v>
      </c>
      <c r="B72" s="596" t="s">
        <v>50</v>
      </c>
    </row>
    <row r="73" spans="1:2" s="38" customFormat="1" ht="30.15" x14ac:dyDescent="0.25">
      <c r="A73" s="22" t="s">
        <v>175</v>
      </c>
      <c r="B73" s="597" t="s">
        <v>875</v>
      </c>
    </row>
    <row r="74" spans="1:2" s="38" customFormat="1" ht="45.2" x14ac:dyDescent="0.25">
      <c r="A74" s="22" t="s">
        <v>177</v>
      </c>
      <c r="B74" s="578" t="s">
        <v>359</v>
      </c>
    </row>
    <row r="75" spans="1:2" s="38" customFormat="1" ht="45.2" x14ac:dyDescent="0.25">
      <c r="A75" s="22" t="s">
        <v>178</v>
      </c>
      <c r="B75" s="578" t="s">
        <v>728</v>
      </c>
    </row>
    <row r="76" spans="1:2" s="38" customFormat="1" x14ac:dyDescent="0.25">
      <c r="A76" s="22" t="s">
        <v>180</v>
      </c>
      <c r="B76" s="578"/>
    </row>
    <row r="77" spans="1:2" s="38" customFormat="1" x14ac:dyDescent="0.25">
      <c r="A77" s="22" t="s">
        <v>36</v>
      </c>
      <c r="B77" s="16" t="s">
        <v>199</v>
      </c>
    </row>
    <row r="78" spans="1:2" s="38" customFormat="1" x14ac:dyDescent="0.25">
      <c r="A78" s="75" t="s">
        <v>694</v>
      </c>
      <c r="B78" s="17"/>
    </row>
    <row r="79" spans="1:2" s="38" customFormat="1" x14ac:dyDescent="0.25">
      <c r="A79" s="22" t="s">
        <v>173</v>
      </c>
      <c r="B79" s="596" t="s">
        <v>50</v>
      </c>
    </row>
    <row r="80" spans="1:2" s="38" customFormat="1" x14ac:dyDescent="0.25">
      <c r="A80" s="22" t="s">
        <v>175</v>
      </c>
      <c r="B80" s="631"/>
    </row>
    <row r="81" spans="1:4" s="38" customFormat="1" ht="30.15" x14ac:dyDescent="0.25">
      <c r="A81" s="22" t="s">
        <v>177</v>
      </c>
      <c r="B81" s="578" t="s">
        <v>716</v>
      </c>
    </row>
    <row r="82" spans="1:4" s="38" customFormat="1" ht="45.2" x14ac:dyDescent="0.25">
      <c r="A82" s="22" t="s">
        <v>178</v>
      </c>
      <c r="B82" s="578" t="s">
        <v>714</v>
      </c>
    </row>
    <row r="83" spans="1:4" s="38" customFormat="1" x14ac:dyDescent="0.25">
      <c r="A83" s="22" t="s">
        <v>180</v>
      </c>
      <c r="B83" s="578"/>
    </row>
    <row r="84" spans="1:4" s="38" customFormat="1" x14ac:dyDescent="0.25">
      <c r="A84" s="22" t="s">
        <v>36</v>
      </c>
      <c r="B84" s="16"/>
    </row>
    <row r="85" spans="1:4" s="38" customFormat="1" x14ac:dyDescent="0.25">
      <c r="A85" s="75" t="s">
        <v>580</v>
      </c>
      <c r="B85" s="17"/>
    </row>
    <row r="86" spans="1:4" s="38" customFormat="1" x14ac:dyDescent="0.25">
      <c r="A86" s="22" t="s">
        <v>173</v>
      </c>
      <c r="B86" s="596"/>
    </row>
    <row r="87" spans="1:4" s="38" customFormat="1" x14ac:dyDescent="0.25">
      <c r="A87" s="22" t="s">
        <v>175</v>
      </c>
      <c r="B87" s="597"/>
    </row>
    <row r="88" spans="1:4" s="38" customFormat="1" x14ac:dyDescent="0.25">
      <c r="A88" s="22" t="s">
        <v>177</v>
      </c>
      <c r="B88" s="578"/>
    </row>
    <row r="89" spans="1:4" s="38" customFormat="1" x14ac:dyDescent="0.25">
      <c r="A89" s="22" t="s">
        <v>178</v>
      </c>
      <c r="B89" s="578"/>
    </row>
    <row r="90" spans="1:4" s="38" customFormat="1" x14ac:dyDescent="0.25">
      <c r="A90" s="22" t="s">
        <v>180</v>
      </c>
      <c r="B90" s="578"/>
    </row>
    <row r="91" spans="1:4" s="38" customFormat="1" x14ac:dyDescent="0.25">
      <c r="A91" s="22" t="s">
        <v>36</v>
      </c>
      <c r="B91" s="16" t="s">
        <v>199</v>
      </c>
    </row>
    <row r="92" spans="1:4" s="38" customFormat="1" x14ac:dyDescent="0.25">
      <c r="A92" s="85" t="s">
        <v>18</v>
      </c>
      <c r="B92" s="17"/>
    </row>
    <row r="93" spans="1:4" s="38" customFormat="1" x14ac:dyDescent="0.25">
      <c r="A93" s="22" t="s">
        <v>650</v>
      </c>
      <c r="B93" s="596" t="s">
        <v>50</v>
      </c>
    </row>
    <row r="94" spans="1:4" s="38" customFormat="1" x14ac:dyDescent="0.25">
      <c r="A94" s="22" t="s">
        <v>194</v>
      </c>
      <c r="B94" s="597" t="s">
        <v>876</v>
      </c>
    </row>
    <row r="95" spans="1:4" s="38" customFormat="1" ht="30.15" x14ac:dyDescent="0.25">
      <c r="A95" s="22" t="s">
        <v>177</v>
      </c>
      <c r="B95" s="578" t="s">
        <v>360</v>
      </c>
      <c r="D95" s="83"/>
    </row>
    <row r="96" spans="1:4" s="38" customFormat="1" ht="30.15" x14ac:dyDescent="0.25">
      <c r="A96" s="22" t="s">
        <v>178</v>
      </c>
      <c r="B96" s="578" t="s">
        <v>723</v>
      </c>
      <c r="D96" s="40"/>
    </row>
    <row r="97" spans="1:4" s="38" customFormat="1" x14ac:dyDescent="0.25">
      <c r="A97" s="22" t="s">
        <v>180</v>
      </c>
      <c r="B97" s="578"/>
      <c r="D97" s="37"/>
    </row>
    <row r="98" spans="1:4" s="38" customFormat="1" x14ac:dyDescent="0.25">
      <c r="A98" s="23" t="s">
        <v>36</v>
      </c>
      <c r="B98" s="16" t="s">
        <v>199</v>
      </c>
      <c r="D98" s="37"/>
    </row>
    <row r="99" spans="1:4" s="38" customFormat="1" x14ac:dyDescent="0.25">
      <c r="A99" s="74" t="s">
        <v>19</v>
      </c>
      <c r="B99" s="578"/>
      <c r="D99" s="37"/>
    </row>
    <row r="100" spans="1:4" s="38" customFormat="1" x14ac:dyDescent="0.25">
      <c r="A100" s="22" t="s">
        <v>173</v>
      </c>
      <c r="B100" s="578" t="s">
        <v>58</v>
      </c>
      <c r="D100" s="37"/>
    </row>
    <row r="101" spans="1:4" s="38" customFormat="1" x14ac:dyDescent="0.25">
      <c r="A101" s="22" t="s">
        <v>175</v>
      </c>
      <c r="B101" s="578"/>
      <c r="D101" s="37"/>
    </row>
    <row r="102" spans="1:4" s="38" customFormat="1" x14ac:dyDescent="0.25">
      <c r="A102" s="22" t="s">
        <v>177</v>
      </c>
      <c r="B102" s="578"/>
      <c r="D102" s="37"/>
    </row>
    <row r="103" spans="1:4" s="38" customFormat="1" x14ac:dyDescent="0.25">
      <c r="A103" s="22" t="s">
        <v>178</v>
      </c>
      <c r="B103" s="578"/>
      <c r="D103" s="37"/>
    </row>
    <row r="104" spans="1:4" s="38" customFormat="1" x14ac:dyDescent="0.25">
      <c r="A104" s="22" t="s">
        <v>180</v>
      </c>
      <c r="B104" s="578"/>
      <c r="D104" s="37"/>
    </row>
    <row r="105" spans="1:4" s="38" customFormat="1" x14ac:dyDescent="0.25">
      <c r="A105" s="23" t="s">
        <v>36</v>
      </c>
      <c r="B105" s="16"/>
      <c r="D105" s="37"/>
    </row>
    <row r="106" spans="1:4" s="38" customFormat="1" x14ac:dyDescent="0.25">
      <c r="A106" s="74" t="s">
        <v>693</v>
      </c>
      <c r="B106" s="578"/>
    </row>
    <row r="107" spans="1:4" s="38" customFormat="1" x14ac:dyDescent="0.25">
      <c r="A107" s="22" t="s">
        <v>173</v>
      </c>
      <c r="B107" s="596"/>
    </row>
    <row r="108" spans="1:4" s="38" customFormat="1" x14ac:dyDescent="0.25">
      <c r="A108" s="22" t="s">
        <v>175</v>
      </c>
      <c r="B108" s="597"/>
    </row>
    <row r="109" spans="1:4" s="38" customFormat="1" x14ac:dyDescent="0.25">
      <c r="A109" s="22" t="s">
        <v>177</v>
      </c>
      <c r="B109" s="578" t="s">
        <v>58</v>
      </c>
    </row>
    <row r="110" spans="1:4" s="38" customFormat="1" x14ac:dyDescent="0.25">
      <c r="A110" s="22" t="s">
        <v>178</v>
      </c>
      <c r="B110" s="578"/>
    </row>
    <row r="111" spans="1:4" s="38" customFormat="1" x14ac:dyDescent="0.25">
      <c r="A111" s="22" t="s">
        <v>180</v>
      </c>
      <c r="B111" s="578"/>
    </row>
    <row r="112" spans="1:4" s="38" customFormat="1" ht="15.75" thickBot="1" x14ac:dyDescent="0.3">
      <c r="A112" s="25" t="s">
        <v>36</v>
      </c>
      <c r="B112" s="35" t="s">
        <v>199</v>
      </c>
    </row>
    <row r="113" spans="1:4" s="38" customFormat="1" ht="15.75" thickBot="1" x14ac:dyDescent="0.3">
      <c r="A113" s="26"/>
      <c r="B113" s="578"/>
      <c r="D113" s="37"/>
    </row>
    <row r="114" spans="1:4" s="38" customFormat="1" x14ac:dyDescent="0.25">
      <c r="A114" s="21" t="s">
        <v>20</v>
      </c>
      <c r="B114" s="43"/>
      <c r="D114" s="37"/>
    </row>
    <row r="115" spans="1:4" s="38" customFormat="1" x14ac:dyDescent="0.25">
      <c r="A115" s="75" t="s">
        <v>21</v>
      </c>
      <c r="B115" s="17"/>
      <c r="D115" s="37"/>
    </row>
    <row r="116" spans="1:4" s="38" customFormat="1" x14ac:dyDescent="0.25">
      <c r="A116" s="22" t="s">
        <v>173</v>
      </c>
      <c r="B116" s="578" t="s">
        <v>58</v>
      </c>
      <c r="D116" s="37"/>
    </row>
    <row r="117" spans="1:4" s="38" customFormat="1" x14ac:dyDescent="0.25">
      <c r="A117" s="22" t="s">
        <v>175</v>
      </c>
      <c r="B117" s="578"/>
      <c r="D117" s="37"/>
    </row>
    <row r="118" spans="1:4" s="38" customFormat="1" x14ac:dyDescent="0.25">
      <c r="A118" s="22" t="s">
        <v>177</v>
      </c>
      <c r="B118" s="578"/>
      <c r="D118" s="37"/>
    </row>
    <row r="119" spans="1:4" s="38" customFormat="1" x14ac:dyDescent="0.25">
      <c r="A119" s="22" t="s">
        <v>178</v>
      </c>
      <c r="B119" s="578"/>
      <c r="D119" s="37"/>
    </row>
    <row r="120" spans="1:4" s="38" customFormat="1" x14ac:dyDescent="0.25">
      <c r="A120" s="22" t="s">
        <v>180</v>
      </c>
      <c r="B120" s="578"/>
      <c r="D120" s="37"/>
    </row>
    <row r="121" spans="1:4" x14ac:dyDescent="0.25">
      <c r="A121" s="22" t="s">
        <v>182</v>
      </c>
      <c r="B121" s="578"/>
    </row>
    <row r="122" spans="1:4" x14ac:dyDescent="0.25">
      <c r="A122" s="75" t="s">
        <v>22</v>
      </c>
      <c r="B122" s="17"/>
    </row>
    <row r="123" spans="1:4" x14ac:dyDescent="0.25">
      <c r="A123" s="22" t="s">
        <v>173</v>
      </c>
      <c r="B123" s="578" t="s">
        <v>58</v>
      </c>
    </row>
    <row r="124" spans="1:4" x14ac:dyDescent="0.25">
      <c r="A124" s="22" t="s">
        <v>175</v>
      </c>
      <c r="B124" s="578"/>
    </row>
    <row r="125" spans="1:4" x14ac:dyDescent="0.25">
      <c r="A125" s="22" t="s">
        <v>177</v>
      </c>
      <c r="B125" s="578"/>
    </row>
    <row r="126" spans="1:4" x14ac:dyDescent="0.25">
      <c r="A126" s="22" t="s">
        <v>178</v>
      </c>
      <c r="B126" s="578"/>
    </row>
    <row r="127" spans="1:4" x14ac:dyDescent="0.25">
      <c r="A127" s="22" t="s">
        <v>180</v>
      </c>
      <c r="B127" s="578"/>
    </row>
    <row r="128" spans="1:4" x14ac:dyDescent="0.25">
      <c r="A128" s="23" t="s">
        <v>182</v>
      </c>
      <c r="B128" s="16"/>
    </row>
    <row r="129" spans="1:3" x14ac:dyDescent="0.25">
      <c r="A129" s="75" t="s">
        <v>23</v>
      </c>
      <c r="B129" s="17"/>
    </row>
    <row r="130" spans="1:3" x14ac:dyDescent="0.25">
      <c r="A130" s="22" t="s">
        <v>173</v>
      </c>
      <c r="B130" s="578"/>
    </row>
    <row r="131" spans="1:3" x14ac:dyDescent="0.25">
      <c r="A131" s="22" t="s">
        <v>175</v>
      </c>
      <c r="B131" s="578"/>
    </row>
    <row r="132" spans="1:3" x14ac:dyDescent="0.25">
      <c r="A132" s="22" t="s">
        <v>177</v>
      </c>
      <c r="B132" s="578" t="s">
        <v>530</v>
      </c>
    </row>
    <row r="133" spans="1:3" x14ac:dyDescent="0.25">
      <c r="A133" s="22" t="s">
        <v>178</v>
      </c>
      <c r="B133" s="578"/>
    </row>
    <row r="134" spans="1:3" x14ac:dyDescent="0.25">
      <c r="A134" s="22" t="s">
        <v>180</v>
      </c>
      <c r="B134" s="578"/>
    </row>
    <row r="135" spans="1:3" x14ac:dyDescent="0.25">
      <c r="A135" s="23" t="s">
        <v>182</v>
      </c>
      <c r="B135" s="16"/>
    </row>
    <row r="136" spans="1:3" x14ac:dyDescent="0.25">
      <c r="A136" s="74" t="s">
        <v>24</v>
      </c>
      <c r="B136" s="578"/>
    </row>
    <row r="137" spans="1:3" x14ac:dyDescent="0.25">
      <c r="A137" s="22" t="s">
        <v>173</v>
      </c>
      <c r="B137" s="596" t="s">
        <v>50</v>
      </c>
    </row>
    <row r="138" spans="1:3" x14ac:dyDescent="0.2">
      <c r="A138" s="22" t="s">
        <v>175</v>
      </c>
      <c r="B138" s="597" t="s">
        <v>842</v>
      </c>
      <c r="C138" s="686"/>
    </row>
    <row r="139" spans="1:3" x14ac:dyDescent="0.25">
      <c r="A139" s="22" t="s">
        <v>177</v>
      </c>
      <c r="B139" s="578" t="s">
        <v>841</v>
      </c>
    </row>
    <row r="140" spans="1:3" ht="30.15" x14ac:dyDescent="0.25">
      <c r="A140" s="22" t="s">
        <v>178</v>
      </c>
      <c r="B140" s="578" t="s">
        <v>725</v>
      </c>
    </row>
    <row r="141" spans="1:3" x14ac:dyDescent="0.25">
      <c r="A141" s="22" t="s">
        <v>180</v>
      </c>
      <c r="B141" s="578"/>
    </row>
    <row r="142" spans="1:3" x14ac:dyDescent="0.25">
      <c r="A142" s="23" t="s">
        <v>182</v>
      </c>
      <c r="B142" s="16"/>
    </row>
    <row r="143" spans="1:3" x14ac:dyDescent="0.25">
      <c r="A143" s="74" t="s">
        <v>8</v>
      </c>
      <c r="B143" s="578"/>
    </row>
    <row r="144" spans="1:3" x14ac:dyDescent="0.25">
      <c r="A144" s="22" t="s">
        <v>173</v>
      </c>
      <c r="B144" s="52" t="s">
        <v>50</v>
      </c>
    </row>
    <row r="145" spans="1:3" x14ac:dyDescent="0.25">
      <c r="A145" s="22" t="s">
        <v>175</v>
      </c>
      <c r="B145" s="597" t="s">
        <v>877</v>
      </c>
    </row>
    <row r="146" spans="1:3" ht="60.25" x14ac:dyDescent="0.25">
      <c r="A146" s="22" t="s">
        <v>177</v>
      </c>
      <c r="B146" s="578" t="s">
        <v>731</v>
      </c>
    </row>
    <row r="147" spans="1:3" x14ac:dyDescent="0.25">
      <c r="A147" s="22" t="s">
        <v>178</v>
      </c>
      <c r="B147" s="578" t="s">
        <v>724</v>
      </c>
    </row>
    <row r="148" spans="1:3" x14ac:dyDescent="0.25">
      <c r="A148" s="22" t="s">
        <v>180</v>
      </c>
      <c r="B148" s="578"/>
    </row>
    <row r="149" spans="1:3" x14ac:dyDescent="0.25">
      <c r="A149" s="23" t="s">
        <v>182</v>
      </c>
      <c r="B149" s="16" t="s">
        <v>199</v>
      </c>
    </row>
    <row r="150" spans="1:3" x14ac:dyDescent="0.25">
      <c r="A150" s="74" t="s">
        <v>25</v>
      </c>
      <c r="B150" s="597"/>
    </row>
    <row r="151" spans="1:3" x14ac:dyDescent="0.25">
      <c r="A151" s="22" t="s">
        <v>173</v>
      </c>
      <c r="B151" s="52" t="s">
        <v>52</v>
      </c>
    </row>
    <row r="152" spans="1:3" x14ac:dyDescent="0.25">
      <c r="A152" s="22" t="s">
        <v>175</v>
      </c>
      <c r="B152" s="751" t="s">
        <v>201</v>
      </c>
    </row>
    <row r="153" spans="1:3" ht="30.15" x14ac:dyDescent="0.25">
      <c r="A153" s="22" t="s">
        <v>177</v>
      </c>
      <c r="B153" s="597" t="s">
        <v>736</v>
      </c>
    </row>
    <row r="154" spans="1:3" x14ac:dyDescent="0.25">
      <c r="A154" s="22" t="s">
        <v>178</v>
      </c>
      <c r="B154" s="578"/>
    </row>
    <row r="155" spans="1:3" x14ac:dyDescent="0.25">
      <c r="A155" s="22" t="s">
        <v>180</v>
      </c>
      <c r="B155" s="578"/>
    </row>
    <row r="156" spans="1:3" x14ac:dyDescent="0.25">
      <c r="A156" s="23" t="s">
        <v>182</v>
      </c>
      <c r="B156" s="16"/>
    </row>
    <row r="157" spans="1:3" x14ac:dyDescent="0.25">
      <c r="A157" s="75" t="s">
        <v>0</v>
      </c>
      <c r="B157" s="17"/>
    </row>
    <row r="158" spans="1:3" x14ac:dyDescent="0.25">
      <c r="A158" s="22" t="s">
        <v>173</v>
      </c>
      <c r="B158" s="578" t="s">
        <v>58</v>
      </c>
    </row>
    <row r="159" spans="1:3" x14ac:dyDescent="0.25">
      <c r="A159" s="22" t="s">
        <v>175</v>
      </c>
      <c r="B159" s="578"/>
    </row>
    <row r="160" spans="1:3" x14ac:dyDescent="0.25">
      <c r="A160" s="22" t="s">
        <v>177</v>
      </c>
      <c r="B160" s="578"/>
      <c r="C160" s="84"/>
    </row>
    <row r="161" spans="1:2" x14ac:dyDescent="0.25">
      <c r="A161" s="22" t="s">
        <v>178</v>
      </c>
      <c r="B161" s="578"/>
    </row>
    <row r="162" spans="1:2" x14ac:dyDescent="0.25">
      <c r="A162" s="22" t="s">
        <v>180</v>
      </c>
      <c r="B162" s="578"/>
    </row>
    <row r="163" spans="1:2" x14ac:dyDescent="0.25">
      <c r="A163" s="22" t="s">
        <v>36</v>
      </c>
      <c r="B163" s="578"/>
    </row>
    <row r="164" spans="1:2" x14ac:dyDescent="0.25">
      <c r="A164" s="75" t="s">
        <v>7</v>
      </c>
      <c r="B164" s="17"/>
    </row>
    <row r="165" spans="1:2" x14ac:dyDescent="0.25">
      <c r="A165" s="22" t="s">
        <v>173</v>
      </c>
      <c r="B165" s="578" t="s">
        <v>58</v>
      </c>
    </row>
    <row r="166" spans="1:2" x14ac:dyDescent="0.25">
      <c r="A166" s="22" t="s">
        <v>175</v>
      </c>
      <c r="B166" s="578"/>
    </row>
    <row r="167" spans="1:2" x14ac:dyDescent="0.25">
      <c r="A167" s="22" t="s">
        <v>177</v>
      </c>
      <c r="B167" s="578"/>
    </row>
    <row r="168" spans="1:2" x14ac:dyDescent="0.25">
      <c r="A168" s="22" t="s">
        <v>178</v>
      </c>
      <c r="B168" s="578"/>
    </row>
    <row r="169" spans="1:2" x14ac:dyDescent="0.25">
      <c r="A169" s="22" t="s">
        <v>180</v>
      </c>
      <c r="B169" s="578"/>
    </row>
    <row r="170" spans="1:2" x14ac:dyDescent="0.25">
      <c r="A170" s="22" t="s">
        <v>36</v>
      </c>
      <c r="B170" s="578"/>
    </row>
    <row r="171" spans="1:2" x14ac:dyDescent="0.25">
      <c r="A171" s="85" t="s">
        <v>26</v>
      </c>
      <c r="B171" s="17"/>
    </row>
    <row r="172" spans="1:2" x14ac:dyDescent="0.25">
      <c r="A172" s="22" t="s">
        <v>173</v>
      </c>
      <c r="B172" s="578" t="s">
        <v>58</v>
      </c>
    </row>
    <row r="173" spans="1:2" x14ac:dyDescent="0.25">
      <c r="A173" s="22" t="s">
        <v>175</v>
      </c>
      <c r="B173" s="578"/>
    </row>
    <row r="174" spans="1:2" x14ac:dyDescent="0.25">
      <c r="A174" s="22" t="s">
        <v>177</v>
      </c>
      <c r="B174" s="578"/>
    </row>
    <row r="175" spans="1:2" x14ac:dyDescent="0.25">
      <c r="A175" s="22" t="s">
        <v>178</v>
      </c>
      <c r="B175" s="578"/>
    </row>
    <row r="176" spans="1:2" x14ac:dyDescent="0.25">
      <c r="A176" s="22" t="s">
        <v>180</v>
      </c>
      <c r="B176" s="578"/>
    </row>
    <row r="177" spans="1:2" x14ac:dyDescent="0.25">
      <c r="A177" s="23" t="s">
        <v>36</v>
      </c>
      <c r="B177" s="16"/>
    </row>
    <row r="178" spans="1:2" x14ac:dyDescent="0.25">
      <c r="A178" s="74" t="s">
        <v>27</v>
      </c>
      <c r="B178" s="578"/>
    </row>
    <row r="179" spans="1:2" x14ac:dyDescent="0.25">
      <c r="A179" s="22" t="s">
        <v>173</v>
      </c>
      <c r="B179" s="578" t="s">
        <v>52</v>
      </c>
    </row>
    <row r="180" spans="1:2" ht="45.2" x14ac:dyDescent="0.25">
      <c r="A180" s="22" t="s">
        <v>175</v>
      </c>
      <c r="B180" s="597" t="s">
        <v>878</v>
      </c>
    </row>
    <row r="181" spans="1:2" x14ac:dyDescent="0.25">
      <c r="A181" s="22" t="s">
        <v>177</v>
      </c>
      <c r="B181" s="578" t="s">
        <v>202</v>
      </c>
    </row>
    <row r="182" spans="1:2" x14ac:dyDescent="0.25">
      <c r="A182" s="22" t="s">
        <v>178</v>
      </c>
      <c r="B182" s="578" t="s">
        <v>202</v>
      </c>
    </row>
    <row r="183" spans="1:2" x14ac:dyDescent="0.25">
      <c r="A183" s="22" t="s">
        <v>180</v>
      </c>
      <c r="B183" s="578"/>
    </row>
    <row r="184" spans="1:2" x14ac:dyDescent="0.25">
      <c r="A184" s="23" t="s">
        <v>36</v>
      </c>
      <c r="B184" s="578" t="s">
        <v>199</v>
      </c>
    </row>
    <row r="185" spans="1:2" x14ac:dyDescent="0.25">
      <c r="A185" s="74" t="s">
        <v>38</v>
      </c>
      <c r="B185" s="17"/>
    </row>
    <row r="186" spans="1:2" x14ac:dyDescent="0.25">
      <c r="A186" s="22" t="s">
        <v>173</v>
      </c>
      <c r="B186" s="597" t="s">
        <v>52</v>
      </c>
    </row>
    <row r="187" spans="1:2" x14ac:dyDescent="0.25">
      <c r="A187" s="22" t="s">
        <v>175</v>
      </c>
      <c r="B187" s="101" t="s">
        <v>203</v>
      </c>
    </row>
    <row r="188" spans="1:2" x14ac:dyDescent="0.25">
      <c r="A188" s="22" t="s">
        <v>177</v>
      </c>
      <c r="B188" s="597" t="s">
        <v>204</v>
      </c>
    </row>
    <row r="189" spans="1:2" x14ac:dyDescent="0.25">
      <c r="A189" s="22" t="s">
        <v>178</v>
      </c>
      <c r="B189" s="578"/>
    </row>
    <row r="190" spans="1:2" x14ac:dyDescent="0.25">
      <c r="A190" s="22" t="s">
        <v>180</v>
      </c>
      <c r="B190" s="578"/>
    </row>
    <row r="191" spans="1:2" x14ac:dyDescent="0.25">
      <c r="A191" s="23" t="s">
        <v>36</v>
      </c>
      <c r="B191" s="578"/>
    </row>
    <row r="192" spans="1:2" x14ac:dyDescent="0.25">
      <c r="A192" s="74" t="s">
        <v>29</v>
      </c>
      <c r="B192" s="17"/>
    </row>
    <row r="193" spans="1:2" x14ac:dyDescent="0.25">
      <c r="A193" s="22" t="s">
        <v>173</v>
      </c>
      <c r="B193" s="578" t="s">
        <v>58</v>
      </c>
    </row>
    <row r="194" spans="1:2" x14ac:dyDescent="0.25">
      <c r="A194" s="22" t="s">
        <v>175</v>
      </c>
      <c r="B194" s="578"/>
    </row>
    <row r="195" spans="1:2" x14ac:dyDescent="0.25">
      <c r="A195" s="22" t="s">
        <v>177</v>
      </c>
      <c r="B195" s="578"/>
    </row>
    <row r="196" spans="1:2" x14ac:dyDescent="0.25">
      <c r="A196" s="22" t="s">
        <v>178</v>
      </c>
      <c r="B196" s="578"/>
    </row>
    <row r="197" spans="1:2" x14ac:dyDescent="0.25">
      <c r="A197" s="22" t="s">
        <v>180</v>
      </c>
      <c r="B197" s="578"/>
    </row>
    <row r="198" spans="1:2" x14ac:dyDescent="0.25">
      <c r="A198" s="23" t="s">
        <v>36</v>
      </c>
      <c r="B198" s="16"/>
    </row>
    <row r="199" spans="1:2" x14ac:dyDescent="0.25">
      <c r="A199" s="74" t="s">
        <v>30</v>
      </c>
      <c r="B199" s="578"/>
    </row>
    <row r="200" spans="1:2" x14ac:dyDescent="0.25">
      <c r="A200" s="22" t="s">
        <v>173</v>
      </c>
      <c r="B200" s="596" t="s">
        <v>50</v>
      </c>
    </row>
    <row r="201" spans="1:2" x14ac:dyDescent="0.25">
      <c r="A201" s="22" t="s">
        <v>175</v>
      </c>
      <c r="B201" s="597" t="s">
        <v>879</v>
      </c>
    </row>
    <row r="202" spans="1:2" ht="45.2" x14ac:dyDescent="0.25">
      <c r="A202" s="22" t="s">
        <v>177</v>
      </c>
      <c r="B202" s="578" t="s">
        <v>678</v>
      </c>
    </row>
    <row r="203" spans="1:2" x14ac:dyDescent="0.25">
      <c r="A203" s="22" t="s">
        <v>178</v>
      </c>
      <c r="B203" s="578" t="s">
        <v>685</v>
      </c>
    </row>
    <row r="204" spans="1:2" ht="30.15" x14ac:dyDescent="0.25">
      <c r="A204" s="22" t="s">
        <v>180</v>
      </c>
      <c r="B204" s="578" t="s">
        <v>205</v>
      </c>
    </row>
    <row r="205" spans="1:2" x14ac:dyDescent="0.25">
      <c r="A205" s="23" t="s">
        <v>36</v>
      </c>
      <c r="B205" s="16" t="s">
        <v>117</v>
      </c>
    </row>
    <row r="206" spans="1:2" x14ac:dyDescent="0.25">
      <c r="A206" s="74" t="s">
        <v>31</v>
      </c>
      <c r="B206" s="578"/>
    </row>
    <row r="207" spans="1:2" x14ac:dyDescent="0.25">
      <c r="A207" s="22" t="s">
        <v>173</v>
      </c>
      <c r="B207" s="578" t="s">
        <v>58</v>
      </c>
    </row>
    <row r="208" spans="1:2" x14ac:dyDescent="0.25">
      <c r="A208" s="22" t="s">
        <v>175</v>
      </c>
      <c r="B208" s="578"/>
    </row>
    <row r="209" spans="1:2" x14ac:dyDescent="0.25">
      <c r="A209" s="22" t="s">
        <v>177</v>
      </c>
      <c r="B209" s="578"/>
    </row>
    <row r="210" spans="1:2" x14ac:dyDescent="0.25">
      <c r="A210" s="22" t="s">
        <v>178</v>
      </c>
      <c r="B210" s="578"/>
    </row>
    <row r="211" spans="1:2" x14ac:dyDescent="0.25">
      <c r="A211" s="22" t="s">
        <v>180</v>
      </c>
      <c r="B211" s="578"/>
    </row>
    <row r="212" spans="1:2" x14ac:dyDescent="0.25">
      <c r="A212" s="23" t="s">
        <v>36</v>
      </c>
      <c r="B212" s="16"/>
    </row>
    <row r="213" spans="1:2" x14ac:dyDescent="0.25">
      <c r="A213" s="74" t="s">
        <v>32</v>
      </c>
      <c r="B213" s="578"/>
    </row>
    <row r="214" spans="1:2" x14ac:dyDescent="0.25">
      <c r="A214" s="22" t="s">
        <v>173</v>
      </c>
      <c r="B214" s="578" t="s">
        <v>58</v>
      </c>
    </row>
    <row r="215" spans="1:2" x14ac:dyDescent="0.25">
      <c r="A215" s="22" t="s">
        <v>175</v>
      </c>
      <c r="B215" s="578"/>
    </row>
    <row r="216" spans="1:2" x14ac:dyDescent="0.25">
      <c r="A216" s="22" t="s">
        <v>177</v>
      </c>
      <c r="B216" s="578"/>
    </row>
    <row r="217" spans="1:2" x14ac:dyDescent="0.25">
      <c r="A217" s="22" t="s">
        <v>178</v>
      </c>
      <c r="B217" s="578"/>
    </row>
    <row r="218" spans="1:2" x14ac:dyDescent="0.25">
      <c r="A218" s="22" t="s">
        <v>180</v>
      </c>
      <c r="B218" s="578"/>
    </row>
    <row r="219" spans="1:2" ht="15.75" thickBot="1" x14ac:dyDescent="0.3">
      <c r="A219" s="25" t="s">
        <v>182</v>
      </c>
      <c r="B219" s="35"/>
    </row>
    <row r="220" spans="1:2" ht="15.75" thickBot="1" x14ac:dyDescent="0.3">
      <c r="A220" s="86"/>
      <c r="B220" s="578"/>
    </row>
    <row r="221" spans="1:2" x14ac:dyDescent="0.25">
      <c r="A221" s="32" t="s">
        <v>39</v>
      </c>
      <c r="B221" s="43"/>
    </row>
    <row r="222" spans="1:2" x14ac:dyDescent="0.25">
      <c r="A222" s="74" t="s">
        <v>34</v>
      </c>
      <c r="B222" s="17"/>
    </row>
    <row r="223" spans="1:2" x14ac:dyDescent="0.25">
      <c r="A223" s="22" t="s">
        <v>173</v>
      </c>
      <c r="B223" s="578" t="s">
        <v>58</v>
      </c>
    </row>
    <row r="224" spans="1:2" x14ac:dyDescent="0.25">
      <c r="A224" s="22" t="s">
        <v>175</v>
      </c>
      <c r="B224" s="578"/>
    </row>
    <row r="225" spans="1:3" x14ac:dyDescent="0.25">
      <c r="A225" s="22" t="s">
        <v>177</v>
      </c>
      <c r="B225" s="578"/>
    </row>
    <row r="226" spans="1:3" x14ac:dyDescent="0.25">
      <c r="A226" s="22" t="s">
        <v>178</v>
      </c>
      <c r="B226" s="578"/>
    </row>
    <row r="227" spans="1:3" x14ac:dyDescent="0.25">
      <c r="A227" s="22" t="s">
        <v>180</v>
      </c>
      <c r="B227" s="578"/>
    </row>
    <row r="228" spans="1:3" x14ac:dyDescent="0.25">
      <c r="A228" s="22" t="s">
        <v>182</v>
      </c>
      <c r="B228" s="578"/>
    </row>
    <row r="229" spans="1:3" x14ac:dyDescent="0.25">
      <c r="A229" s="75" t="s">
        <v>35</v>
      </c>
      <c r="B229" s="17"/>
    </row>
    <row r="230" spans="1:3" x14ac:dyDescent="0.25">
      <c r="A230" s="22" t="s">
        <v>173</v>
      </c>
      <c r="B230" s="578" t="s">
        <v>58</v>
      </c>
    </row>
    <row r="231" spans="1:3" x14ac:dyDescent="0.25">
      <c r="A231" s="22" t="s">
        <v>175</v>
      </c>
      <c r="B231" s="578"/>
    </row>
    <row r="232" spans="1:3" x14ac:dyDescent="0.25">
      <c r="A232" s="22" t="s">
        <v>177</v>
      </c>
      <c r="B232" s="578"/>
    </row>
    <row r="233" spans="1:3" x14ac:dyDescent="0.25">
      <c r="A233" s="22" t="s">
        <v>178</v>
      </c>
      <c r="B233" s="578"/>
    </row>
    <row r="234" spans="1:3" x14ac:dyDescent="0.25">
      <c r="A234" s="22" t="s">
        <v>180</v>
      </c>
      <c r="B234" s="578"/>
    </row>
    <row r="235" spans="1:3" x14ac:dyDescent="0.25">
      <c r="A235" s="23" t="s">
        <v>182</v>
      </c>
      <c r="B235" s="578"/>
    </row>
    <row r="236" spans="1:3" x14ac:dyDescent="0.25">
      <c r="A236" s="74" t="s">
        <v>14</v>
      </c>
      <c r="B236" s="17"/>
      <c r="C236" s="84"/>
    </row>
    <row r="237" spans="1:3" x14ac:dyDescent="0.25">
      <c r="A237" s="22" t="s">
        <v>173</v>
      </c>
      <c r="B237" s="578" t="s">
        <v>58</v>
      </c>
    </row>
    <row r="238" spans="1:3" x14ac:dyDescent="0.25">
      <c r="A238" s="22" t="s">
        <v>175</v>
      </c>
      <c r="B238" s="578"/>
    </row>
    <row r="239" spans="1:3" x14ac:dyDescent="0.25">
      <c r="A239" s="22" t="s">
        <v>177</v>
      </c>
      <c r="B239" s="578"/>
    </row>
    <row r="240" spans="1:3" x14ac:dyDescent="0.25">
      <c r="A240" s="22" t="s">
        <v>178</v>
      </c>
      <c r="B240" s="578"/>
    </row>
    <row r="241" spans="1:3" x14ac:dyDescent="0.25">
      <c r="A241" s="22" t="s">
        <v>180</v>
      </c>
      <c r="B241" s="578"/>
    </row>
    <row r="242" spans="1:3" x14ac:dyDescent="0.25">
      <c r="A242" s="22" t="s">
        <v>182</v>
      </c>
      <c r="B242" s="16"/>
    </row>
    <row r="243" spans="1:3" x14ac:dyDescent="0.25">
      <c r="A243" s="75" t="s">
        <v>15</v>
      </c>
      <c r="B243" s="578"/>
    </row>
    <row r="244" spans="1:3" x14ac:dyDescent="0.25">
      <c r="A244" s="22" t="s">
        <v>173</v>
      </c>
      <c r="B244" s="578" t="s">
        <v>58</v>
      </c>
    </row>
    <row r="245" spans="1:3" x14ac:dyDescent="0.25">
      <c r="A245" s="22" t="s">
        <v>175</v>
      </c>
      <c r="B245" s="578"/>
    </row>
    <row r="246" spans="1:3" x14ac:dyDescent="0.25">
      <c r="A246" s="22" t="s">
        <v>177</v>
      </c>
      <c r="B246" s="578"/>
    </row>
    <row r="247" spans="1:3" x14ac:dyDescent="0.25">
      <c r="A247" s="22" t="s">
        <v>178</v>
      </c>
      <c r="B247" s="578"/>
    </row>
    <row r="248" spans="1:3" x14ac:dyDescent="0.25">
      <c r="A248" s="22" t="s">
        <v>180</v>
      </c>
      <c r="B248" s="578"/>
    </row>
    <row r="249" spans="1:3" x14ac:dyDescent="0.25">
      <c r="A249" s="23" t="s">
        <v>182</v>
      </c>
      <c r="B249" s="578"/>
    </row>
    <row r="250" spans="1:3" x14ac:dyDescent="0.25">
      <c r="A250" s="74" t="s">
        <v>11</v>
      </c>
      <c r="B250" s="17"/>
    </row>
    <row r="251" spans="1:3" x14ac:dyDescent="0.25">
      <c r="A251" s="22" t="s">
        <v>173</v>
      </c>
      <c r="B251" s="578" t="s">
        <v>52</v>
      </c>
    </row>
    <row r="252" spans="1:3" s="41" customFormat="1" x14ac:dyDescent="0.25">
      <c r="A252" s="22" t="s">
        <v>175</v>
      </c>
      <c r="B252" s="597" t="s">
        <v>400</v>
      </c>
      <c r="C252" s="76"/>
    </row>
    <row r="253" spans="1:3" ht="30.15" x14ac:dyDescent="0.25">
      <c r="A253" s="22" t="s">
        <v>177</v>
      </c>
      <c r="B253" s="578" t="s">
        <v>207</v>
      </c>
    </row>
    <row r="254" spans="1:3" x14ac:dyDescent="0.25">
      <c r="A254" s="22" t="s">
        <v>178</v>
      </c>
      <c r="B254" s="578" t="s">
        <v>739</v>
      </c>
    </row>
    <row r="255" spans="1:3" x14ac:dyDescent="0.25">
      <c r="A255" s="22" t="s">
        <v>180</v>
      </c>
      <c r="B255" s="578"/>
    </row>
    <row r="256" spans="1:3" x14ac:dyDescent="0.25">
      <c r="A256" s="22" t="s">
        <v>182</v>
      </c>
      <c r="B256" s="16" t="s">
        <v>402</v>
      </c>
    </row>
    <row r="257" spans="1:2" x14ac:dyDescent="0.25">
      <c r="A257" s="75" t="s">
        <v>6</v>
      </c>
      <c r="B257" s="578"/>
    </row>
    <row r="258" spans="1:2" x14ac:dyDescent="0.25">
      <c r="A258" s="22" t="s">
        <v>173</v>
      </c>
      <c r="B258" s="102" t="s">
        <v>52</v>
      </c>
    </row>
    <row r="259" spans="1:2" x14ac:dyDescent="0.25">
      <c r="A259" s="22" t="s">
        <v>175</v>
      </c>
      <c r="B259" s="596" t="s">
        <v>401</v>
      </c>
    </row>
    <row r="260" spans="1:2" x14ac:dyDescent="0.25">
      <c r="A260" s="22" t="s">
        <v>177</v>
      </c>
      <c r="B260" s="578" t="s">
        <v>405</v>
      </c>
    </row>
    <row r="261" spans="1:2" x14ac:dyDescent="0.25">
      <c r="A261" s="22" t="s">
        <v>178</v>
      </c>
      <c r="B261" s="578" t="s">
        <v>739</v>
      </c>
    </row>
    <row r="262" spans="1:2" x14ac:dyDescent="0.25">
      <c r="A262" s="22" t="s">
        <v>180</v>
      </c>
      <c r="B262" s="578"/>
    </row>
    <row r="263" spans="1:2" x14ac:dyDescent="0.25">
      <c r="A263" s="23" t="s">
        <v>182</v>
      </c>
      <c r="B263" s="16" t="s">
        <v>402</v>
      </c>
    </row>
    <row r="264" spans="1:2" x14ac:dyDescent="0.25">
      <c r="A264" s="75" t="s">
        <v>16</v>
      </c>
      <c r="B264" s="578"/>
    </row>
    <row r="265" spans="1:2" x14ac:dyDescent="0.25">
      <c r="A265" s="22" t="s">
        <v>173</v>
      </c>
      <c r="B265" s="578" t="s">
        <v>208</v>
      </c>
    </row>
    <row r="266" spans="1:2" x14ac:dyDescent="0.25">
      <c r="A266" s="22" t="s">
        <v>175</v>
      </c>
      <c r="B266" s="578"/>
    </row>
    <row r="267" spans="1:2" x14ac:dyDescent="0.25">
      <c r="A267" s="22" t="s">
        <v>177</v>
      </c>
      <c r="B267" s="102"/>
    </row>
    <row r="268" spans="1:2" x14ac:dyDescent="0.25">
      <c r="A268" s="22" t="s">
        <v>178</v>
      </c>
      <c r="B268" s="578"/>
    </row>
    <row r="269" spans="1:2" x14ac:dyDescent="0.25">
      <c r="A269" s="22" t="s">
        <v>180</v>
      </c>
      <c r="B269" s="578"/>
    </row>
    <row r="270" spans="1:2" x14ac:dyDescent="0.25">
      <c r="A270" s="23" t="s">
        <v>182</v>
      </c>
      <c r="B270" s="16"/>
    </row>
    <row r="271" spans="1:2" x14ac:dyDescent="0.25">
      <c r="A271" s="74" t="s">
        <v>398</v>
      </c>
      <c r="B271" s="578"/>
    </row>
    <row r="272" spans="1:2" ht="30.15" x14ac:dyDescent="0.25">
      <c r="A272" s="22" t="s">
        <v>173</v>
      </c>
      <c r="B272" s="578" t="s">
        <v>209</v>
      </c>
    </row>
    <row r="273" spans="1:2" x14ac:dyDescent="0.25">
      <c r="A273" s="22" t="s">
        <v>175</v>
      </c>
      <c r="B273" s="578"/>
    </row>
    <row r="274" spans="1:2" x14ac:dyDescent="0.25">
      <c r="A274" s="22" t="s">
        <v>177</v>
      </c>
      <c r="B274" s="578"/>
    </row>
    <row r="275" spans="1:2" x14ac:dyDescent="0.25">
      <c r="A275" s="22" t="s">
        <v>178</v>
      </c>
      <c r="B275" s="578"/>
    </row>
    <row r="276" spans="1:2" x14ac:dyDescent="0.25">
      <c r="A276" s="22" t="s">
        <v>180</v>
      </c>
      <c r="B276" s="578"/>
    </row>
    <row r="277" spans="1:2" x14ac:dyDescent="0.25">
      <c r="A277" s="22" t="s">
        <v>36</v>
      </c>
      <c r="B277" s="578"/>
    </row>
    <row r="278" spans="1:2" x14ac:dyDescent="0.25">
      <c r="A278" s="75" t="s">
        <v>17</v>
      </c>
      <c r="B278" s="17"/>
    </row>
    <row r="279" spans="1:2" x14ac:dyDescent="0.25">
      <c r="A279" s="22" t="s">
        <v>173</v>
      </c>
      <c r="B279" s="597" t="s">
        <v>52</v>
      </c>
    </row>
    <row r="280" spans="1:2" x14ac:dyDescent="0.25">
      <c r="A280" s="22" t="s">
        <v>175</v>
      </c>
      <c r="B280" s="597" t="s">
        <v>210</v>
      </c>
    </row>
    <row r="281" spans="1:2" ht="30.15" x14ac:dyDescent="0.25">
      <c r="A281" s="22" t="s">
        <v>177</v>
      </c>
      <c r="B281" s="597" t="s">
        <v>235</v>
      </c>
    </row>
    <row r="282" spans="1:2" x14ac:dyDescent="0.25">
      <c r="A282" s="22" t="s">
        <v>178</v>
      </c>
      <c r="B282" s="597"/>
    </row>
    <row r="283" spans="1:2" x14ac:dyDescent="0.25">
      <c r="A283" s="22" t="s">
        <v>180</v>
      </c>
      <c r="B283" s="578"/>
    </row>
    <row r="284" spans="1:2" x14ac:dyDescent="0.25">
      <c r="A284" s="22" t="s">
        <v>36</v>
      </c>
      <c r="B284" s="578"/>
    </row>
    <row r="285" spans="1:2" x14ac:dyDescent="0.25">
      <c r="A285" s="75" t="s">
        <v>580</v>
      </c>
      <c r="B285" s="17"/>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78"/>
    </row>
    <row r="290" spans="1:2" x14ac:dyDescent="0.25">
      <c r="A290" s="22" t="s">
        <v>180</v>
      </c>
      <c r="B290" s="578"/>
    </row>
    <row r="291" spans="1:2" x14ac:dyDescent="0.25">
      <c r="A291" s="22" t="s">
        <v>36</v>
      </c>
      <c r="B291" s="578"/>
    </row>
    <row r="292" spans="1:2" x14ac:dyDescent="0.25">
      <c r="A292" s="75" t="s">
        <v>18</v>
      </c>
      <c r="B292" s="17"/>
    </row>
    <row r="293" spans="1:2" x14ac:dyDescent="0.25">
      <c r="A293" s="22" t="s">
        <v>173</v>
      </c>
      <c r="B293" s="578" t="s">
        <v>58</v>
      </c>
    </row>
    <row r="294" spans="1:2" x14ac:dyDescent="0.25">
      <c r="A294" s="22" t="s">
        <v>175</v>
      </c>
      <c r="B294" s="578"/>
    </row>
    <row r="295" spans="1:2" x14ac:dyDescent="0.25">
      <c r="A295" s="22" t="s">
        <v>177</v>
      </c>
      <c r="B295" s="578"/>
    </row>
    <row r="296" spans="1:2" x14ac:dyDescent="0.25">
      <c r="A296" s="22" t="s">
        <v>178</v>
      </c>
      <c r="B296" s="578"/>
    </row>
    <row r="297" spans="1:2" x14ac:dyDescent="0.25">
      <c r="A297" s="22" t="s">
        <v>180</v>
      </c>
      <c r="B297" s="578"/>
    </row>
    <row r="298" spans="1:2" x14ac:dyDescent="0.25">
      <c r="A298" s="23" t="s">
        <v>36</v>
      </c>
      <c r="B298" s="16"/>
    </row>
    <row r="299" spans="1:2" x14ac:dyDescent="0.25">
      <c r="A299" s="74" t="s">
        <v>19</v>
      </c>
      <c r="B299" s="578" t="s">
        <v>58</v>
      </c>
    </row>
    <row r="300" spans="1:2" x14ac:dyDescent="0.25">
      <c r="A300" s="22" t="s">
        <v>173</v>
      </c>
      <c r="B300" s="578"/>
    </row>
    <row r="301" spans="1:2" x14ac:dyDescent="0.25">
      <c r="A301" s="22" t="s">
        <v>175</v>
      </c>
      <c r="B301" s="578"/>
    </row>
    <row r="302" spans="1:2" x14ac:dyDescent="0.25">
      <c r="A302" s="22" t="s">
        <v>177</v>
      </c>
      <c r="B302" s="578"/>
    </row>
    <row r="303" spans="1:2" x14ac:dyDescent="0.25">
      <c r="A303" s="22" t="s">
        <v>178</v>
      </c>
      <c r="B303" s="578"/>
    </row>
    <row r="304" spans="1:2" x14ac:dyDescent="0.25">
      <c r="A304" s="22" t="s">
        <v>180</v>
      </c>
      <c r="B304" s="578"/>
    </row>
    <row r="305" spans="1:2" ht="15.75" thickBot="1" x14ac:dyDescent="0.3">
      <c r="A305" s="25" t="s">
        <v>36</v>
      </c>
      <c r="B305" s="35"/>
    </row>
    <row r="306" spans="1:2" x14ac:dyDescent="0.25">
      <c r="A306" s="74" t="s">
        <v>695</v>
      </c>
      <c r="B306" s="578" t="s">
        <v>58</v>
      </c>
    </row>
    <row r="307" spans="1:2" x14ac:dyDescent="0.25">
      <c r="A307" s="22" t="s">
        <v>173</v>
      </c>
      <c r="B307" s="578"/>
    </row>
    <row r="308" spans="1:2" x14ac:dyDescent="0.25">
      <c r="A308" s="22" t="s">
        <v>175</v>
      </c>
      <c r="B308" s="578"/>
    </row>
    <row r="309" spans="1:2" x14ac:dyDescent="0.25">
      <c r="A309" s="22" t="s">
        <v>177</v>
      </c>
      <c r="B309" s="578"/>
    </row>
    <row r="310" spans="1:2" x14ac:dyDescent="0.25">
      <c r="A310" s="22" t="s">
        <v>178</v>
      </c>
      <c r="B310" s="578"/>
    </row>
    <row r="311" spans="1:2" x14ac:dyDescent="0.25">
      <c r="A311" s="22" t="s">
        <v>180</v>
      </c>
      <c r="B311" s="578"/>
    </row>
    <row r="312" spans="1:2" ht="15.75" thickBot="1" x14ac:dyDescent="0.3">
      <c r="A312" s="25" t="s">
        <v>36</v>
      </c>
      <c r="B312" s="35"/>
    </row>
    <row r="313" spans="1:2" ht="15.75" thickBot="1" x14ac:dyDescent="0.3">
      <c r="A313" s="87"/>
      <c r="B313" s="578"/>
    </row>
    <row r="314" spans="1:2" x14ac:dyDescent="0.25">
      <c r="A314" s="21" t="s">
        <v>33</v>
      </c>
      <c r="B314" s="43"/>
    </row>
    <row r="315" spans="1:2" x14ac:dyDescent="0.25">
      <c r="A315" s="75" t="s">
        <v>21</v>
      </c>
      <c r="B315" s="17"/>
    </row>
    <row r="316" spans="1:2" x14ac:dyDescent="0.25">
      <c r="A316" s="22" t="s">
        <v>173</v>
      </c>
      <c r="B316" s="578" t="s">
        <v>52</v>
      </c>
    </row>
    <row r="317" spans="1:2" x14ac:dyDescent="0.25">
      <c r="A317" s="22" t="s">
        <v>175</v>
      </c>
      <c r="B317" s="578"/>
    </row>
    <row r="318" spans="1:2" x14ac:dyDescent="0.25">
      <c r="A318" s="22" t="s">
        <v>177</v>
      </c>
      <c r="B318" s="578" t="s">
        <v>854</v>
      </c>
    </row>
    <row r="319" spans="1:2" x14ac:dyDescent="0.25">
      <c r="A319" s="22" t="s">
        <v>178</v>
      </c>
      <c r="B319" s="578"/>
    </row>
    <row r="320" spans="1:2" x14ac:dyDescent="0.25">
      <c r="A320" s="22" t="s">
        <v>180</v>
      </c>
      <c r="B320" s="578"/>
    </row>
    <row r="321" spans="1:2" x14ac:dyDescent="0.25">
      <c r="A321" s="22" t="s">
        <v>182</v>
      </c>
      <c r="B321" s="578"/>
    </row>
    <row r="322" spans="1:2" x14ac:dyDescent="0.25">
      <c r="A322" s="75" t="s">
        <v>22</v>
      </c>
      <c r="B322" s="17"/>
    </row>
    <row r="323" spans="1:2" x14ac:dyDescent="0.25">
      <c r="A323" s="22" t="s">
        <v>173</v>
      </c>
      <c r="B323" s="578" t="s">
        <v>58</v>
      </c>
    </row>
    <row r="324" spans="1:2" x14ac:dyDescent="0.25">
      <c r="A324" s="22" t="s">
        <v>175</v>
      </c>
      <c r="B324" s="578"/>
    </row>
    <row r="325" spans="1:2" x14ac:dyDescent="0.25">
      <c r="A325" s="22" t="s">
        <v>177</v>
      </c>
      <c r="B325" s="578"/>
    </row>
    <row r="326" spans="1:2" x14ac:dyDescent="0.25">
      <c r="A326" s="22" t="s">
        <v>178</v>
      </c>
      <c r="B326" s="578"/>
    </row>
    <row r="327" spans="1:2" x14ac:dyDescent="0.25">
      <c r="A327" s="22" t="s">
        <v>180</v>
      </c>
      <c r="B327" s="578"/>
    </row>
    <row r="328" spans="1:2" x14ac:dyDescent="0.25">
      <c r="A328" s="22" t="s">
        <v>182</v>
      </c>
      <c r="B328" s="578"/>
    </row>
    <row r="329" spans="1:2" x14ac:dyDescent="0.25">
      <c r="A329" s="75" t="s">
        <v>23</v>
      </c>
      <c r="B329" s="17"/>
    </row>
    <row r="330" spans="1:2" x14ac:dyDescent="0.25">
      <c r="A330" s="22" t="s">
        <v>173</v>
      </c>
      <c r="B330" s="578" t="s">
        <v>52</v>
      </c>
    </row>
    <row r="331" spans="1:2" x14ac:dyDescent="0.25">
      <c r="A331" s="22" t="s">
        <v>175</v>
      </c>
      <c r="B331" s="597" t="s">
        <v>837</v>
      </c>
    </row>
    <row r="332" spans="1:2" ht="30.15" x14ac:dyDescent="0.25">
      <c r="A332" s="22" t="s">
        <v>177</v>
      </c>
      <c r="B332" s="578" t="s">
        <v>361</v>
      </c>
    </row>
    <row r="333" spans="1:2" ht="30.15" x14ac:dyDescent="0.25">
      <c r="A333" s="22" t="s">
        <v>178</v>
      </c>
      <c r="B333" s="578" t="s">
        <v>740</v>
      </c>
    </row>
    <row r="334" spans="1:2" x14ac:dyDescent="0.25">
      <c r="A334" s="22" t="s">
        <v>180</v>
      </c>
      <c r="B334" s="578"/>
    </row>
    <row r="335" spans="1:2" x14ac:dyDescent="0.25">
      <c r="A335" s="23" t="s">
        <v>182</v>
      </c>
      <c r="B335" s="16" t="s">
        <v>199</v>
      </c>
    </row>
    <row r="336" spans="1:2" x14ac:dyDescent="0.25">
      <c r="A336" s="74" t="s">
        <v>24</v>
      </c>
      <c r="B336" s="578"/>
    </row>
    <row r="337" spans="1:2" x14ac:dyDescent="0.25">
      <c r="A337" s="22" t="s">
        <v>173</v>
      </c>
      <c r="B337" s="578" t="s">
        <v>52</v>
      </c>
    </row>
    <row r="338" spans="1:2" x14ac:dyDescent="0.25">
      <c r="A338" s="22" t="s">
        <v>175</v>
      </c>
      <c r="B338" s="597" t="s">
        <v>880</v>
      </c>
    </row>
    <row r="339" spans="1:2" ht="30.15" x14ac:dyDescent="0.25">
      <c r="A339" s="22" t="s">
        <v>177</v>
      </c>
      <c r="B339" s="578" t="s">
        <v>361</v>
      </c>
    </row>
    <row r="340" spans="1:2" ht="30.15" x14ac:dyDescent="0.25">
      <c r="A340" s="22" t="s">
        <v>178</v>
      </c>
      <c r="B340" s="578" t="s">
        <v>740</v>
      </c>
    </row>
    <row r="341" spans="1:2" x14ac:dyDescent="0.25">
      <c r="A341" s="22" t="s">
        <v>180</v>
      </c>
      <c r="B341" s="578"/>
    </row>
    <row r="342" spans="1:2" x14ac:dyDescent="0.25">
      <c r="A342" s="23" t="s">
        <v>182</v>
      </c>
      <c r="B342" s="16" t="s">
        <v>199</v>
      </c>
    </row>
    <row r="343" spans="1:2" x14ac:dyDescent="0.25">
      <c r="A343" s="74" t="s">
        <v>8</v>
      </c>
      <c r="B343" s="17"/>
    </row>
    <row r="344" spans="1:2" x14ac:dyDescent="0.25">
      <c r="A344" s="22" t="s">
        <v>173</v>
      </c>
      <c r="B344" s="578" t="s">
        <v>52</v>
      </c>
    </row>
    <row r="345" spans="1:2" x14ac:dyDescent="0.25">
      <c r="A345" s="22" t="s">
        <v>175</v>
      </c>
      <c r="B345" s="578"/>
    </row>
    <row r="346" spans="1:2" x14ac:dyDescent="0.25">
      <c r="A346" s="22" t="s">
        <v>177</v>
      </c>
      <c r="B346" s="578" t="s">
        <v>362</v>
      </c>
    </row>
    <row r="347" spans="1:2" x14ac:dyDescent="0.25">
      <c r="A347" s="22" t="s">
        <v>178</v>
      </c>
      <c r="B347" s="578"/>
    </row>
    <row r="348" spans="1:2" x14ac:dyDescent="0.25">
      <c r="A348" s="22" t="s">
        <v>180</v>
      </c>
      <c r="B348" s="578"/>
    </row>
    <row r="349" spans="1:2" x14ac:dyDescent="0.25">
      <c r="A349" s="23" t="s">
        <v>182</v>
      </c>
      <c r="B349" s="578"/>
    </row>
    <row r="350" spans="1:2" x14ac:dyDescent="0.25">
      <c r="A350" s="74" t="s">
        <v>25</v>
      </c>
      <c r="B350" s="17"/>
    </row>
    <row r="351" spans="1:2" x14ac:dyDescent="0.25">
      <c r="A351" s="22" t="s">
        <v>173</v>
      </c>
      <c r="B351" s="578" t="s">
        <v>52</v>
      </c>
    </row>
    <row r="352" spans="1:2" x14ac:dyDescent="0.25">
      <c r="A352" s="22" t="s">
        <v>175</v>
      </c>
      <c r="B352" s="578"/>
    </row>
    <row r="353" spans="1:2" ht="30.15" x14ac:dyDescent="0.25">
      <c r="A353" s="22" t="s">
        <v>177</v>
      </c>
      <c r="B353" s="578" t="s">
        <v>354</v>
      </c>
    </row>
    <row r="354" spans="1:2" x14ac:dyDescent="0.25">
      <c r="A354" s="22" t="s">
        <v>178</v>
      </c>
      <c r="B354" s="578"/>
    </row>
    <row r="355" spans="1:2" x14ac:dyDescent="0.25">
      <c r="A355" s="22" t="s">
        <v>180</v>
      </c>
      <c r="B355" s="578"/>
    </row>
    <row r="356" spans="1:2" x14ac:dyDescent="0.25">
      <c r="A356" s="23" t="s">
        <v>182</v>
      </c>
      <c r="B356" s="578"/>
    </row>
    <row r="357" spans="1:2" x14ac:dyDescent="0.25">
      <c r="A357" s="75" t="s">
        <v>0</v>
      </c>
      <c r="B357" s="17"/>
    </row>
    <row r="358" spans="1:2" x14ac:dyDescent="0.25">
      <c r="A358" s="22" t="s">
        <v>173</v>
      </c>
      <c r="B358" s="597" t="s">
        <v>52</v>
      </c>
    </row>
    <row r="359" spans="1:2" x14ac:dyDescent="0.25">
      <c r="A359" s="22" t="s">
        <v>175</v>
      </c>
      <c r="B359" s="578"/>
    </row>
    <row r="360" spans="1:2" ht="45.2" x14ac:dyDescent="0.25">
      <c r="A360" s="22" t="s">
        <v>177</v>
      </c>
      <c r="B360" s="578" t="s">
        <v>681</v>
      </c>
    </row>
    <row r="361" spans="1:2" x14ac:dyDescent="0.25">
      <c r="A361" s="22" t="s">
        <v>178</v>
      </c>
      <c r="B361" s="578"/>
    </row>
    <row r="362" spans="1:2" x14ac:dyDescent="0.25">
      <c r="A362" s="22" t="s">
        <v>180</v>
      </c>
      <c r="B362" s="578"/>
    </row>
    <row r="363" spans="1:2" x14ac:dyDescent="0.25">
      <c r="A363" s="22" t="s">
        <v>36</v>
      </c>
      <c r="B363" s="578"/>
    </row>
    <row r="364" spans="1:2" x14ac:dyDescent="0.25">
      <c r="A364" s="75" t="s">
        <v>7</v>
      </c>
      <c r="B364" s="17"/>
    </row>
    <row r="365" spans="1:2" x14ac:dyDescent="0.25">
      <c r="A365" s="22" t="s">
        <v>173</v>
      </c>
      <c r="B365" s="578" t="s">
        <v>52</v>
      </c>
    </row>
    <row r="366" spans="1:2" x14ac:dyDescent="0.25">
      <c r="A366" s="22" t="s">
        <v>175</v>
      </c>
      <c r="B366" s="597" t="s">
        <v>881</v>
      </c>
    </row>
    <row r="367" spans="1:2" ht="45.2" x14ac:dyDescent="0.25">
      <c r="A367" s="22" t="s">
        <v>177</v>
      </c>
      <c r="B367" s="578" t="s">
        <v>680</v>
      </c>
    </row>
    <row r="368" spans="1:2" ht="45.2" x14ac:dyDescent="0.25">
      <c r="A368" s="22" t="s">
        <v>178</v>
      </c>
      <c r="B368" s="578" t="s">
        <v>730</v>
      </c>
    </row>
    <row r="369" spans="1:2" x14ac:dyDescent="0.25">
      <c r="A369" s="22" t="s">
        <v>180</v>
      </c>
      <c r="B369" s="578"/>
    </row>
    <row r="370" spans="1:2" x14ac:dyDescent="0.25">
      <c r="A370" s="22" t="s">
        <v>36</v>
      </c>
      <c r="B370" s="578" t="s">
        <v>199</v>
      </c>
    </row>
    <row r="371" spans="1:2" x14ac:dyDescent="0.25">
      <c r="A371" s="85" t="s">
        <v>26</v>
      </c>
      <c r="B371" s="17"/>
    </row>
    <row r="372" spans="1:2" x14ac:dyDescent="0.25">
      <c r="A372" s="22" t="s">
        <v>173</v>
      </c>
      <c r="B372" s="578" t="s">
        <v>52</v>
      </c>
    </row>
    <row r="373" spans="1:2" x14ac:dyDescent="0.25">
      <c r="A373" s="22" t="s">
        <v>175</v>
      </c>
      <c r="B373" s="578"/>
    </row>
    <row r="374" spans="1:2" ht="30.15" x14ac:dyDescent="0.25">
      <c r="A374" s="22" t="s">
        <v>177</v>
      </c>
      <c r="B374" s="578" t="s">
        <v>365</v>
      </c>
    </row>
    <row r="375" spans="1:2" x14ac:dyDescent="0.25">
      <c r="A375" s="22" t="s">
        <v>178</v>
      </c>
      <c r="B375" s="578"/>
    </row>
    <row r="376" spans="1:2" x14ac:dyDescent="0.25">
      <c r="A376" s="22" t="s">
        <v>180</v>
      </c>
      <c r="B376" s="578"/>
    </row>
    <row r="377" spans="1:2" x14ac:dyDescent="0.25">
      <c r="A377" s="23" t="s">
        <v>36</v>
      </c>
      <c r="B377" s="578"/>
    </row>
    <row r="378" spans="1:2" x14ac:dyDescent="0.25">
      <c r="A378" s="74" t="s">
        <v>27</v>
      </c>
      <c r="B378" s="17"/>
    </row>
    <row r="379" spans="1:2" x14ac:dyDescent="0.25">
      <c r="A379" s="22" t="s">
        <v>173</v>
      </c>
      <c r="B379" s="596" t="s">
        <v>52</v>
      </c>
    </row>
    <row r="380" spans="1:2" x14ac:dyDescent="0.25">
      <c r="A380" s="22" t="s">
        <v>175</v>
      </c>
      <c r="B380" s="578"/>
    </row>
    <row r="381" spans="1:2" x14ac:dyDescent="0.25">
      <c r="A381" s="22" t="s">
        <v>177</v>
      </c>
      <c r="B381" s="578" t="s">
        <v>222</v>
      </c>
    </row>
    <row r="382" spans="1:2" ht="45.2" x14ac:dyDescent="0.25">
      <c r="A382" s="22" t="s">
        <v>178</v>
      </c>
      <c r="B382" s="578" t="s">
        <v>223</v>
      </c>
    </row>
    <row r="383" spans="1:2" x14ac:dyDescent="0.25">
      <c r="A383" s="22" t="s">
        <v>180</v>
      </c>
      <c r="B383" s="578"/>
    </row>
    <row r="384" spans="1:2" x14ac:dyDescent="0.25">
      <c r="A384" s="23" t="s">
        <v>36</v>
      </c>
      <c r="B384" s="578"/>
    </row>
    <row r="385" spans="1:2" x14ac:dyDescent="0.25">
      <c r="A385" s="74" t="s">
        <v>38</v>
      </c>
      <c r="B385" s="17"/>
    </row>
    <row r="386" spans="1:2" x14ac:dyDescent="0.25">
      <c r="A386" s="22" t="s">
        <v>173</v>
      </c>
      <c r="B386" s="578" t="s">
        <v>52</v>
      </c>
    </row>
    <row r="387" spans="1:2" x14ac:dyDescent="0.25">
      <c r="A387" s="22" t="s">
        <v>175</v>
      </c>
      <c r="B387" s="578"/>
    </row>
    <row r="388" spans="1:2" ht="30.15" x14ac:dyDescent="0.25">
      <c r="A388" s="22" t="s">
        <v>177</v>
      </c>
      <c r="B388" s="578" t="s">
        <v>224</v>
      </c>
    </row>
    <row r="389" spans="1:2" ht="60.25" x14ac:dyDescent="0.25">
      <c r="A389" s="22" t="s">
        <v>178</v>
      </c>
      <c r="B389" s="578" t="s">
        <v>225</v>
      </c>
    </row>
    <row r="390" spans="1:2" x14ac:dyDescent="0.25">
      <c r="A390" s="22" t="s">
        <v>180</v>
      </c>
      <c r="B390" s="578"/>
    </row>
    <row r="391" spans="1:2" x14ac:dyDescent="0.25">
      <c r="A391" s="23" t="s">
        <v>36</v>
      </c>
      <c r="B391" s="578"/>
    </row>
    <row r="392" spans="1:2" x14ac:dyDescent="0.25">
      <c r="A392" s="74" t="s">
        <v>29</v>
      </c>
      <c r="B392" s="17"/>
    </row>
    <row r="393" spans="1:2" x14ac:dyDescent="0.25">
      <c r="A393" s="22" t="s">
        <v>173</v>
      </c>
      <c r="B393" s="578" t="s">
        <v>58</v>
      </c>
    </row>
    <row r="394" spans="1:2" x14ac:dyDescent="0.25">
      <c r="A394" s="22" t="s">
        <v>175</v>
      </c>
      <c r="B394" s="578"/>
    </row>
    <row r="395" spans="1:2" x14ac:dyDescent="0.25">
      <c r="A395" s="22" t="s">
        <v>177</v>
      </c>
      <c r="B395" s="578"/>
    </row>
    <row r="396" spans="1:2" x14ac:dyDescent="0.25">
      <c r="A396" s="22" t="s">
        <v>178</v>
      </c>
      <c r="B396" s="578"/>
    </row>
    <row r="397" spans="1:2" x14ac:dyDescent="0.25">
      <c r="A397" s="22" t="s">
        <v>180</v>
      </c>
      <c r="B397" s="578"/>
    </row>
    <row r="398" spans="1:2" x14ac:dyDescent="0.25">
      <c r="A398" s="23" t="s">
        <v>36</v>
      </c>
      <c r="B398" s="578"/>
    </row>
    <row r="399" spans="1:2" x14ac:dyDescent="0.25">
      <c r="A399" s="74" t="s">
        <v>30</v>
      </c>
      <c r="B399" s="17"/>
    </row>
    <row r="400" spans="1:2" x14ac:dyDescent="0.25">
      <c r="A400" s="22" t="s">
        <v>173</v>
      </c>
      <c r="B400" s="578" t="s">
        <v>58</v>
      </c>
    </row>
    <row r="401" spans="1:2" x14ac:dyDescent="0.25">
      <c r="A401" s="22" t="s">
        <v>175</v>
      </c>
      <c r="B401" s="578"/>
    </row>
    <row r="402" spans="1:2" x14ac:dyDescent="0.25">
      <c r="A402" s="22" t="s">
        <v>177</v>
      </c>
      <c r="B402" s="578"/>
    </row>
    <row r="403" spans="1:2" x14ac:dyDescent="0.25">
      <c r="A403" s="22" t="s">
        <v>178</v>
      </c>
      <c r="B403" s="578"/>
    </row>
    <row r="404" spans="1:2" x14ac:dyDescent="0.25">
      <c r="A404" s="22" t="s">
        <v>180</v>
      </c>
      <c r="B404" s="578"/>
    </row>
    <row r="405" spans="1:2" x14ac:dyDescent="0.25">
      <c r="A405" s="23" t="s">
        <v>36</v>
      </c>
      <c r="B405" s="16"/>
    </row>
    <row r="406" spans="1:2" x14ac:dyDescent="0.25">
      <c r="A406" s="74" t="s">
        <v>31</v>
      </c>
      <c r="B406" s="17"/>
    </row>
    <row r="407" spans="1:2" x14ac:dyDescent="0.25">
      <c r="A407" s="22" t="s">
        <v>173</v>
      </c>
      <c r="B407" s="578"/>
    </row>
    <row r="408" spans="1:2" x14ac:dyDescent="0.25">
      <c r="A408" s="22" t="s">
        <v>175</v>
      </c>
      <c r="B408" s="578"/>
    </row>
    <row r="409" spans="1:2" ht="60.25" x14ac:dyDescent="0.25">
      <c r="A409" s="22" t="s">
        <v>177</v>
      </c>
      <c r="B409" s="578" t="s">
        <v>227</v>
      </c>
    </row>
    <row r="410" spans="1:2" x14ac:dyDescent="0.25">
      <c r="A410" s="22" t="s">
        <v>178</v>
      </c>
      <c r="B410" s="578"/>
    </row>
    <row r="411" spans="1:2" x14ac:dyDescent="0.25">
      <c r="A411" s="22" t="s">
        <v>180</v>
      </c>
      <c r="B411" s="578"/>
    </row>
    <row r="412" spans="1:2" x14ac:dyDescent="0.25">
      <c r="A412" s="23" t="s">
        <v>36</v>
      </c>
      <c r="B412" s="16"/>
    </row>
    <row r="413" spans="1:2" x14ac:dyDescent="0.25">
      <c r="A413" s="74" t="s">
        <v>32</v>
      </c>
      <c r="B413" s="17"/>
    </row>
    <row r="414" spans="1:2" x14ac:dyDescent="0.25">
      <c r="A414" s="22" t="s">
        <v>173</v>
      </c>
      <c r="B414" s="578" t="s">
        <v>58</v>
      </c>
    </row>
    <row r="415" spans="1:2" x14ac:dyDescent="0.25">
      <c r="A415" s="22" t="s">
        <v>175</v>
      </c>
      <c r="B415" s="578"/>
    </row>
    <row r="416" spans="1:2" x14ac:dyDescent="0.25">
      <c r="A416" s="22" t="s">
        <v>177</v>
      </c>
      <c r="B416" s="578"/>
    </row>
    <row r="417" spans="1:2" x14ac:dyDescent="0.25">
      <c r="A417" s="22" t="s">
        <v>178</v>
      </c>
      <c r="B417" s="578"/>
    </row>
    <row r="418" spans="1:2" x14ac:dyDescent="0.25">
      <c r="A418" s="22" t="s">
        <v>180</v>
      </c>
      <c r="B418" s="578"/>
    </row>
    <row r="419" spans="1:2" ht="15.75" thickBot="1" x14ac:dyDescent="0.3">
      <c r="A419" s="589" t="s">
        <v>182</v>
      </c>
      <c r="B419" s="35"/>
    </row>
  </sheetData>
  <pageMargins left="0.75" right="0.75" top="1" bottom="1" header="0.5" footer="0.5"/>
  <pageSetup paperSize="9" orientation="portrait" horizontalDpi="4294967293"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zoomScaleNormal="100" workbookViewId="0">
      <selection activeCell="B23" sqref="B23"/>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366</v>
      </c>
      <c r="F1" s="15"/>
    </row>
    <row r="2" spans="1:6" s="38" customFormat="1" x14ac:dyDescent="0.25">
      <c r="A2" s="18" t="s">
        <v>170</v>
      </c>
    </row>
    <row r="3" spans="1:6" s="38" customFormat="1" ht="17.7" x14ac:dyDescent="0.3">
      <c r="A3" s="39"/>
      <c r="B3" s="18"/>
    </row>
    <row r="4" spans="1:6" s="38" customFormat="1" x14ac:dyDescent="0.25">
      <c r="A4" s="20" t="s">
        <v>648</v>
      </c>
      <c r="B4" s="18" t="s">
        <v>367</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97"/>
    </row>
    <row r="16" spans="1:6" s="38" customFormat="1" x14ac:dyDescent="0.25">
      <c r="A16" s="22" t="s">
        <v>173</v>
      </c>
      <c r="B16" s="597" t="s">
        <v>58</v>
      </c>
    </row>
    <row r="17" spans="1:11" s="38" customFormat="1" x14ac:dyDescent="0.25">
      <c r="A17" s="22" t="s">
        <v>175</v>
      </c>
      <c r="B17" s="597"/>
    </row>
    <row r="18" spans="1:11" s="38" customFormat="1" x14ac:dyDescent="0.25">
      <c r="A18" s="22" t="s">
        <v>177</v>
      </c>
      <c r="B18" s="597"/>
    </row>
    <row r="19" spans="1:11" s="38" customFormat="1" x14ac:dyDescent="0.25">
      <c r="A19" s="22" t="s">
        <v>178</v>
      </c>
      <c r="B19" s="597"/>
    </row>
    <row r="20" spans="1:11" s="38" customFormat="1" x14ac:dyDescent="0.25">
      <c r="A20" s="22" t="s">
        <v>180</v>
      </c>
      <c r="B20" s="597"/>
    </row>
    <row r="21" spans="1:11" s="38" customFormat="1" x14ac:dyDescent="0.25">
      <c r="A21" s="22" t="s">
        <v>182</v>
      </c>
      <c r="B21" s="597"/>
    </row>
    <row r="22" spans="1:11" s="38" customFormat="1" x14ac:dyDescent="0.25">
      <c r="A22" s="75" t="s">
        <v>35</v>
      </c>
      <c r="B22" s="742"/>
      <c r="D22" s="76"/>
      <c r="E22" s="76"/>
      <c r="F22" s="76"/>
      <c r="G22" s="76"/>
      <c r="H22" s="76"/>
      <c r="I22" s="76"/>
      <c r="J22" s="76"/>
      <c r="K22" s="76"/>
    </row>
    <row r="23" spans="1:11" s="38" customFormat="1" x14ac:dyDescent="0.25">
      <c r="A23" s="22" t="s">
        <v>173</v>
      </c>
      <c r="B23" s="52" t="s">
        <v>58</v>
      </c>
      <c r="D23" s="76"/>
      <c r="E23" s="76"/>
      <c r="F23" s="76"/>
      <c r="G23" s="76"/>
      <c r="H23" s="77"/>
      <c r="I23" s="76"/>
      <c r="J23" s="79" t="e">
        <f>-#REF!*100/1000</f>
        <v>#REF!</v>
      </c>
      <c r="K23" s="79" t="e">
        <f>-#REF!*100/1000</f>
        <v>#REF!</v>
      </c>
    </row>
    <row r="24" spans="1:11" s="38" customFormat="1" x14ac:dyDescent="0.25">
      <c r="A24" s="22" t="s">
        <v>175</v>
      </c>
      <c r="B24" s="597"/>
      <c r="D24" s="76"/>
      <c r="E24" s="76"/>
      <c r="F24" s="44"/>
      <c r="G24" s="76"/>
      <c r="H24" s="76"/>
      <c r="I24" s="78"/>
      <c r="J24" s="76"/>
      <c r="K24" s="76"/>
    </row>
    <row r="25" spans="1:11" s="38" customFormat="1" x14ac:dyDescent="0.25">
      <c r="A25" s="22" t="s">
        <v>177</v>
      </c>
      <c r="B25" s="597"/>
      <c r="D25" s="77"/>
      <c r="E25" s="77"/>
      <c r="F25" s="77"/>
      <c r="G25" s="76"/>
      <c r="H25" s="76"/>
      <c r="I25" s="76"/>
      <c r="J25" s="76"/>
      <c r="K25" s="76"/>
    </row>
    <row r="26" spans="1:11" s="38" customFormat="1" ht="14.25" customHeight="1" x14ac:dyDescent="0.25">
      <c r="A26" s="22" t="s">
        <v>178</v>
      </c>
      <c r="B26" s="597"/>
      <c r="D26" s="79"/>
      <c r="E26" s="79"/>
      <c r="F26" s="78"/>
      <c r="G26" s="78"/>
      <c r="H26" s="78"/>
      <c r="I26" s="76"/>
      <c r="J26" s="76"/>
      <c r="K26" s="76"/>
    </row>
    <row r="27" spans="1:11" s="38" customFormat="1" x14ac:dyDescent="0.25">
      <c r="A27" s="22" t="s">
        <v>180</v>
      </c>
      <c r="B27" s="597"/>
      <c r="D27" s="76"/>
      <c r="E27" s="76"/>
      <c r="F27" s="80"/>
      <c r="G27" s="78"/>
      <c r="H27" s="76"/>
      <c r="I27" s="76"/>
      <c r="J27" s="76"/>
      <c r="K27" s="76"/>
    </row>
    <row r="28" spans="1:11" s="38" customFormat="1" x14ac:dyDescent="0.25">
      <c r="A28" s="23" t="s">
        <v>182</v>
      </c>
      <c r="B28" s="486"/>
      <c r="D28" s="76"/>
      <c r="E28" s="76"/>
      <c r="F28" s="76"/>
      <c r="G28" s="76"/>
      <c r="H28" s="76"/>
      <c r="I28" s="76"/>
      <c r="J28" s="76"/>
      <c r="K28" s="76"/>
    </row>
    <row r="29" spans="1:11" s="38" customFormat="1" x14ac:dyDescent="0.25">
      <c r="A29" s="74" t="s">
        <v>14</v>
      </c>
      <c r="B29" s="597"/>
      <c r="D29" s="76"/>
      <c r="E29" s="76"/>
      <c r="F29" s="77"/>
      <c r="G29" s="77"/>
      <c r="H29" s="76"/>
      <c r="I29" s="76"/>
      <c r="J29" s="76"/>
      <c r="K29" s="76"/>
    </row>
    <row r="30" spans="1:11" s="38" customFormat="1" x14ac:dyDescent="0.25">
      <c r="A30" s="22" t="s">
        <v>173</v>
      </c>
      <c r="B30" s="52" t="s">
        <v>341</v>
      </c>
      <c r="D30" s="76"/>
      <c r="E30" s="76"/>
      <c r="F30" s="76"/>
      <c r="G30" s="76"/>
      <c r="H30" s="76"/>
      <c r="I30" s="76"/>
      <c r="J30" s="76"/>
      <c r="K30" s="76"/>
    </row>
    <row r="31" spans="1:11" s="38" customFormat="1" x14ac:dyDescent="0.25">
      <c r="A31" s="22" t="s">
        <v>175</v>
      </c>
      <c r="B31" s="597"/>
      <c r="D31" s="76"/>
      <c r="E31" s="76"/>
      <c r="F31" s="76"/>
      <c r="G31" s="76"/>
      <c r="H31" s="76"/>
      <c r="I31" s="76"/>
      <c r="J31" s="76"/>
      <c r="K31" s="76"/>
    </row>
    <row r="32" spans="1:11" s="38" customFormat="1" x14ac:dyDescent="0.25">
      <c r="A32" s="22" t="s">
        <v>177</v>
      </c>
      <c r="B32" s="597" t="s">
        <v>370</v>
      </c>
      <c r="D32" s="76"/>
      <c r="E32" s="76"/>
      <c r="F32" s="76"/>
      <c r="G32" s="76"/>
      <c r="H32" s="76"/>
      <c r="I32" s="76"/>
      <c r="J32" s="76"/>
      <c r="K32" s="76"/>
    </row>
    <row r="33" spans="1:11" s="38" customFormat="1" x14ac:dyDescent="0.25">
      <c r="A33" s="22" t="s">
        <v>178</v>
      </c>
      <c r="B33" s="597" t="s">
        <v>371</v>
      </c>
      <c r="D33" s="76"/>
      <c r="E33" s="76"/>
      <c r="F33" s="76"/>
      <c r="G33" s="76"/>
      <c r="H33" s="76"/>
      <c r="I33" s="76"/>
      <c r="J33" s="76"/>
      <c r="K33" s="76"/>
    </row>
    <row r="34" spans="1:11" s="38" customFormat="1" x14ac:dyDescent="0.25">
      <c r="A34" s="22" t="s">
        <v>180</v>
      </c>
      <c r="B34" s="597"/>
      <c r="D34" s="76"/>
      <c r="E34" s="76"/>
      <c r="F34" s="76"/>
      <c r="G34" s="76"/>
      <c r="H34" s="76"/>
      <c r="I34" s="76"/>
      <c r="J34" s="76"/>
      <c r="K34" s="76"/>
    </row>
    <row r="35" spans="1:11" s="38" customFormat="1" x14ac:dyDescent="0.25">
      <c r="A35" s="22" t="s">
        <v>182</v>
      </c>
      <c r="B35" s="486"/>
      <c r="D35" s="76"/>
      <c r="E35" s="76"/>
      <c r="F35" s="76"/>
      <c r="G35" s="76"/>
      <c r="H35" s="81"/>
      <c r="I35" s="76"/>
      <c r="J35" s="76"/>
      <c r="K35" s="76"/>
    </row>
    <row r="36" spans="1:11" s="38" customFormat="1" x14ac:dyDescent="0.25">
      <c r="A36" s="75" t="s">
        <v>15</v>
      </c>
      <c r="B36" s="742"/>
      <c r="D36" s="76"/>
      <c r="E36" s="76"/>
      <c r="F36" s="76"/>
      <c r="G36" s="76"/>
      <c r="H36" s="76"/>
      <c r="I36" s="76"/>
      <c r="J36" s="76"/>
      <c r="K36" s="76"/>
    </row>
    <row r="37" spans="1:11" s="38" customFormat="1" x14ac:dyDescent="0.25">
      <c r="A37" s="22" t="s">
        <v>173</v>
      </c>
      <c r="B37" s="597" t="s">
        <v>58</v>
      </c>
      <c r="D37" s="76"/>
      <c r="E37" s="76"/>
      <c r="F37" s="76"/>
      <c r="G37" s="82"/>
      <c r="H37" s="76"/>
      <c r="I37" s="76"/>
      <c r="J37" s="76"/>
      <c r="K37" s="76"/>
    </row>
    <row r="38" spans="1:11" s="38" customFormat="1" x14ac:dyDescent="0.25">
      <c r="A38" s="22" t="s">
        <v>175</v>
      </c>
      <c r="B38" s="597"/>
      <c r="D38" s="76"/>
      <c r="E38" s="76"/>
      <c r="F38" s="76"/>
      <c r="G38" s="82"/>
      <c r="H38" s="76"/>
      <c r="I38" s="76"/>
      <c r="J38" s="76"/>
      <c r="K38" s="76"/>
    </row>
    <row r="39" spans="1:11" s="38" customFormat="1" x14ac:dyDescent="0.25">
      <c r="A39" s="22" t="s">
        <v>177</v>
      </c>
      <c r="B39" s="597"/>
      <c r="D39" s="76"/>
      <c r="E39" s="76"/>
      <c r="F39" s="77"/>
      <c r="G39" s="77"/>
      <c r="H39" s="76"/>
      <c r="I39" s="76"/>
      <c r="J39" s="76"/>
      <c r="K39" s="76"/>
    </row>
    <row r="40" spans="1:11" s="38" customFormat="1" x14ac:dyDescent="0.25">
      <c r="A40" s="22" t="s">
        <v>178</v>
      </c>
      <c r="B40" s="597"/>
      <c r="D40" s="76"/>
      <c r="E40" s="76"/>
      <c r="F40" s="82"/>
      <c r="G40" s="82"/>
      <c r="H40" s="82"/>
      <c r="I40" s="82"/>
      <c r="J40" s="82"/>
      <c r="K40" s="76"/>
    </row>
    <row r="41" spans="1:11" s="38" customFormat="1" x14ac:dyDescent="0.25">
      <c r="A41" s="22" t="s">
        <v>180</v>
      </c>
      <c r="B41" s="597"/>
      <c r="D41" s="76"/>
      <c r="E41" s="76"/>
      <c r="F41" s="82"/>
      <c r="G41" s="82"/>
      <c r="H41" s="82"/>
      <c r="I41" s="82"/>
      <c r="J41" s="82"/>
      <c r="K41" s="76"/>
    </row>
    <row r="42" spans="1:11" s="38" customFormat="1" x14ac:dyDescent="0.25">
      <c r="A42" s="23" t="s">
        <v>182</v>
      </c>
      <c r="B42" s="486"/>
      <c r="D42" s="76"/>
      <c r="E42" s="76"/>
      <c r="F42" s="82"/>
      <c r="G42" s="82"/>
      <c r="H42" s="82"/>
      <c r="I42" s="82"/>
      <c r="J42" s="82"/>
      <c r="K42" s="76"/>
    </row>
    <row r="43" spans="1:11" s="38" customFormat="1" x14ac:dyDescent="0.25">
      <c r="A43" s="74" t="s">
        <v>11</v>
      </c>
      <c r="B43" s="597"/>
      <c r="D43" s="76"/>
      <c r="E43" s="76"/>
      <c r="F43" s="82"/>
      <c r="G43" s="82"/>
      <c r="H43" s="82"/>
      <c r="I43" s="82"/>
      <c r="J43" s="82"/>
      <c r="K43" s="76"/>
    </row>
    <row r="44" spans="1:11" s="38" customFormat="1" x14ac:dyDescent="0.25">
      <c r="A44" s="22" t="s">
        <v>173</v>
      </c>
      <c r="B44" s="597" t="s">
        <v>58</v>
      </c>
      <c r="D44" s="76"/>
      <c r="E44" s="76"/>
      <c r="F44" s="76"/>
      <c r="G44" s="76"/>
      <c r="H44" s="76"/>
      <c r="I44" s="76"/>
      <c r="J44" s="76"/>
      <c r="K44" s="76"/>
    </row>
    <row r="45" spans="1:11" s="38" customFormat="1" x14ac:dyDescent="0.25">
      <c r="A45" s="22" t="s">
        <v>175</v>
      </c>
      <c r="B45" s="597"/>
      <c r="D45" s="76"/>
      <c r="E45" s="76"/>
      <c r="F45" s="76"/>
      <c r="G45" s="76"/>
      <c r="H45" s="76"/>
      <c r="I45" s="76"/>
      <c r="J45" s="76"/>
      <c r="K45" s="76"/>
    </row>
    <row r="46" spans="1:11" s="38" customFormat="1" x14ac:dyDescent="0.25">
      <c r="A46" s="22" t="s">
        <v>177</v>
      </c>
      <c r="B46" s="597"/>
      <c r="D46" s="76"/>
      <c r="E46" s="76"/>
      <c r="F46" s="76"/>
      <c r="G46" s="76"/>
      <c r="H46" s="76"/>
      <c r="I46" s="76"/>
      <c r="J46" s="76"/>
      <c r="K46" s="76"/>
    </row>
    <row r="47" spans="1:11" s="38" customFormat="1" x14ac:dyDescent="0.25">
      <c r="A47" s="22" t="s">
        <v>178</v>
      </c>
      <c r="B47" s="597"/>
      <c r="D47" s="76"/>
      <c r="E47" s="76"/>
      <c r="F47" s="76"/>
      <c r="G47" s="76"/>
      <c r="H47" s="76"/>
      <c r="I47" s="76"/>
      <c r="J47" s="76"/>
      <c r="K47" s="76"/>
    </row>
    <row r="48" spans="1:11" s="38" customFormat="1" x14ac:dyDescent="0.25">
      <c r="A48" s="22" t="s">
        <v>180</v>
      </c>
      <c r="B48" s="597"/>
      <c r="D48" s="76"/>
      <c r="E48" s="76"/>
      <c r="F48" s="76"/>
      <c r="G48" s="76"/>
      <c r="H48" s="76"/>
      <c r="I48" s="76"/>
      <c r="J48" s="76"/>
      <c r="K48" s="76"/>
    </row>
    <row r="49" spans="1:11" s="38" customFormat="1" x14ac:dyDescent="0.25">
      <c r="A49" s="22" t="s">
        <v>182</v>
      </c>
      <c r="B49" s="597"/>
      <c r="D49" s="76"/>
      <c r="E49" s="76"/>
      <c r="F49" s="76"/>
      <c r="G49" s="76"/>
      <c r="H49" s="76"/>
      <c r="I49" s="76"/>
      <c r="J49" s="76"/>
      <c r="K49" s="76"/>
    </row>
    <row r="50" spans="1:11" s="38" customFormat="1" x14ac:dyDescent="0.25">
      <c r="A50" s="75" t="s">
        <v>6</v>
      </c>
      <c r="B50" s="742"/>
      <c r="D50" s="76"/>
      <c r="E50" s="76"/>
      <c r="F50" s="76"/>
      <c r="G50" s="76"/>
      <c r="H50" s="76"/>
      <c r="I50" s="76"/>
      <c r="J50" s="76"/>
      <c r="K50" s="76"/>
    </row>
    <row r="51" spans="1:11" s="38" customFormat="1" x14ac:dyDescent="0.25">
      <c r="A51" s="22" t="s">
        <v>173</v>
      </c>
      <c r="B51" s="597" t="s">
        <v>58</v>
      </c>
      <c r="D51" s="76"/>
      <c r="E51" s="76"/>
      <c r="F51" s="76"/>
      <c r="G51" s="76"/>
      <c r="H51" s="76"/>
      <c r="I51" s="76"/>
      <c r="J51" s="76"/>
      <c r="K51" s="76"/>
    </row>
    <row r="52" spans="1:11" s="38" customFormat="1" x14ac:dyDescent="0.25">
      <c r="A52" s="22" t="s">
        <v>175</v>
      </c>
      <c r="B52" s="597"/>
      <c r="D52" s="76"/>
      <c r="E52" s="76"/>
      <c r="F52" s="76"/>
      <c r="G52" s="76"/>
      <c r="H52" s="76"/>
      <c r="I52" s="76"/>
      <c r="J52" s="76"/>
      <c r="K52" s="76"/>
    </row>
    <row r="53" spans="1:11" s="38" customFormat="1" x14ac:dyDescent="0.25">
      <c r="A53" s="22" t="s">
        <v>177</v>
      </c>
      <c r="B53" s="597"/>
      <c r="D53" s="76"/>
      <c r="E53" s="76"/>
      <c r="F53" s="76"/>
      <c r="G53" s="76"/>
      <c r="H53" s="76"/>
      <c r="I53" s="76"/>
      <c r="J53" s="76"/>
      <c r="K53" s="76"/>
    </row>
    <row r="54" spans="1:11" s="38" customFormat="1" x14ac:dyDescent="0.25">
      <c r="A54" s="22" t="s">
        <v>178</v>
      </c>
      <c r="B54" s="597"/>
      <c r="D54" s="76"/>
      <c r="E54" s="76"/>
      <c r="F54" s="76"/>
      <c r="G54" s="76"/>
      <c r="H54" s="76"/>
      <c r="I54" s="76"/>
      <c r="J54" s="76"/>
      <c r="K54" s="76"/>
    </row>
    <row r="55" spans="1:11" s="38" customFormat="1" x14ac:dyDescent="0.25">
      <c r="A55" s="22" t="s">
        <v>180</v>
      </c>
      <c r="B55" s="597"/>
      <c r="D55" s="76"/>
      <c r="E55" s="76"/>
      <c r="F55" s="76"/>
      <c r="G55" s="76"/>
      <c r="H55" s="76"/>
      <c r="I55" s="76"/>
      <c r="J55" s="76"/>
      <c r="K55" s="76"/>
    </row>
    <row r="56" spans="1:11" s="38" customFormat="1" x14ac:dyDescent="0.25">
      <c r="A56" s="23" t="s">
        <v>182</v>
      </c>
      <c r="B56" s="486"/>
      <c r="D56" s="76"/>
      <c r="E56" s="76"/>
      <c r="F56" s="76"/>
      <c r="G56" s="76"/>
      <c r="H56" s="76"/>
      <c r="I56" s="76"/>
      <c r="J56" s="76"/>
      <c r="K56" s="76"/>
    </row>
    <row r="57" spans="1:11" s="38" customFormat="1" x14ac:dyDescent="0.25">
      <c r="A57" s="75" t="s">
        <v>16</v>
      </c>
      <c r="B57" s="742"/>
      <c r="D57" s="76"/>
      <c r="E57" s="76"/>
      <c r="F57" s="76"/>
      <c r="G57" s="76"/>
      <c r="H57" s="76"/>
      <c r="I57" s="76"/>
      <c r="J57" s="76"/>
      <c r="K57" s="76"/>
    </row>
    <row r="58" spans="1:11" s="38" customFormat="1" x14ac:dyDescent="0.25">
      <c r="A58" s="22" t="s">
        <v>173</v>
      </c>
      <c r="B58" s="52" t="s">
        <v>53</v>
      </c>
    </row>
    <row r="59" spans="1:11" s="38" customFormat="1" x14ac:dyDescent="0.25">
      <c r="A59" s="22" t="s">
        <v>175</v>
      </c>
      <c r="B59" s="597"/>
    </row>
    <row r="60" spans="1:11" s="38" customFormat="1" x14ac:dyDescent="0.25">
      <c r="A60" s="22" t="s">
        <v>177</v>
      </c>
      <c r="B60" s="597" t="s">
        <v>372</v>
      </c>
    </row>
    <row r="61" spans="1:11" s="38" customFormat="1" x14ac:dyDescent="0.25">
      <c r="A61" s="22" t="s">
        <v>178</v>
      </c>
      <c r="B61" s="597" t="s">
        <v>373</v>
      </c>
    </row>
    <row r="62" spans="1:11" s="38" customFormat="1" x14ac:dyDescent="0.25">
      <c r="A62" s="22" t="s">
        <v>180</v>
      </c>
      <c r="B62" s="597"/>
    </row>
    <row r="63" spans="1:11" s="38" customFormat="1" x14ac:dyDescent="0.25">
      <c r="A63" s="23" t="s">
        <v>182</v>
      </c>
      <c r="B63" s="486"/>
    </row>
    <row r="64" spans="1:11" s="38" customFormat="1" x14ac:dyDescent="0.25">
      <c r="A64" s="74" t="s">
        <v>398</v>
      </c>
      <c r="B64" s="597"/>
    </row>
    <row r="65" spans="1:2" s="38" customFormat="1" x14ac:dyDescent="0.25">
      <c r="A65" s="22" t="s">
        <v>650</v>
      </c>
      <c r="B65" s="597" t="s">
        <v>58</v>
      </c>
    </row>
    <row r="66" spans="1:2" s="38" customFormat="1" x14ac:dyDescent="0.25">
      <c r="A66" s="22" t="s">
        <v>194</v>
      </c>
      <c r="B66" s="597"/>
    </row>
    <row r="67" spans="1:2" s="38" customFormat="1" x14ac:dyDescent="0.25">
      <c r="A67" s="22" t="s">
        <v>177</v>
      </c>
      <c r="B67" s="597"/>
    </row>
    <row r="68" spans="1:2" s="38" customFormat="1" x14ac:dyDescent="0.25">
      <c r="A68" s="22" t="s">
        <v>178</v>
      </c>
      <c r="B68" s="597"/>
    </row>
    <row r="69" spans="1:2" s="38" customFormat="1" x14ac:dyDescent="0.25">
      <c r="A69" s="22" t="s">
        <v>180</v>
      </c>
      <c r="B69" s="597"/>
    </row>
    <row r="70" spans="1:2" s="38" customFormat="1" x14ac:dyDescent="0.25">
      <c r="A70" s="22" t="s">
        <v>36</v>
      </c>
      <c r="B70" s="597"/>
    </row>
    <row r="71" spans="1:2" s="38" customFormat="1" x14ac:dyDescent="0.25">
      <c r="A71" s="75" t="s">
        <v>17</v>
      </c>
      <c r="B71" s="742"/>
    </row>
    <row r="72" spans="1:2" s="38" customFormat="1" x14ac:dyDescent="0.25">
      <c r="A72" s="22" t="s">
        <v>173</v>
      </c>
      <c r="B72" s="52" t="s">
        <v>52</v>
      </c>
    </row>
    <row r="73" spans="1:2" s="38" customFormat="1" x14ac:dyDescent="0.25">
      <c r="A73" s="22" t="s">
        <v>175</v>
      </c>
      <c r="B73" s="597" t="s">
        <v>340</v>
      </c>
    </row>
    <row r="74" spans="1:2" s="38" customFormat="1" ht="45.2" x14ac:dyDescent="0.25">
      <c r="A74" s="22" t="s">
        <v>177</v>
      </c>
      <c r="B74" s="597" t="s">
        <v>368</v>
      </c>
    </row>
    <row r="75" spans="1:2" s="38" customFormat="1" x14ac:dyDescent="0.25">
      <c r="A75" s="22" t="s">
        <v>178</v>
      </c>
      <c r="B75" s="597" t="s">
        <v>232</v>
      </c>
    </row>
    <row r="76" spans="1:2" s="38" customFormat="1" x14ac:dyDescent="0.25">
      <c r="A76" s="22" t="s">
        <v>180</v>
      </c>
      <c r="B76" s="597"/>
    </row>
    <row r="77" spans="1:2" s="38" customFormat="1" x14ac:dyDescent="0.25">
      <c r="A77" s="22" t="s">
        <v>36</v>
      </c>
      <c r="B77" s="486"/>
    </row>
    <row r="78" spans="1:2" s="38" customFormat="1" x14ac:dyDescent="0.25">
      <c r="A78" s="75" t="s">
        <v>694</v>
      </c>
      <c r="B78" s="742"/>
    </row>
    <row r="79" spans="1:2" s="38" customFormat="1" x14ac:dyDescent="0.25">
      <c r="A79" s="22" t="s">
        <v>173</v>
      </c>
      <c r="B79" s="52" t="s">
        <v>52</v>
      </c>
    </row>
    <row r="80" spans="1:2" s="38" customFormat="1" x14ac:dyDescent="0.25">
      <c r="A80" s="22" t="s">
        <v>175</v>
      </c>
      <c r="B80" s="792"/>
    </row>
    <row r="81" spans="1:4" s="38" customFormat="1" ht="30.15" x14ac:dyDescent="0.25">
      <c r="A81" s="22" t="s">
        <v>177</v>
      </c>
      <c r="B81" s="597" t="s">
        <v>715</v>
      </c>
    </row>
    <row r="82" spans="1:4" s="38" customFormat="1" ht="45.2" x14ac:dyDescent="0.25">
      <c r="A82" s="22" t="s">
        <v>178</v>
      </c>
      <c r="B82" s="597" t="s">
        <v>714</v>
      </c>
    </row>
    <row r="83" spans="1:4" s="38" customFormat="1" x14ac:dyDescent="0.25">
      <c r="A83" s="22" t="s">
        <v>180</v>
      </c>
      <c r="B83" s="597"/>
    </row>
    <row r="84" spans="1:4" s="38" customFormat="1" x14ac:dyDescent="0.25">
      <c r="A84" s="22" t="s">
        <v>36</v>
      </c>
      <c r="B84" s="486"/>
    </row>
    <row r="85" spans="1:4" s="38" customFormat="1" x14ac:dyDescent="0.25">
      <c r="A85" s="75" t="s">
        <v>580</v>
      </c>
      <c r="B85" s="742"/>
    </row>
    <row r="86" spans="1:4" s="38" customFormat="1" x14ac:dyDescent="0.25">
      <c r="A86" s="22" t="s">
        <v>173</v>
      </c>
      <c r="B86" s="52"/>
    </row>
    <row r="87" spans="1:4" s="38" customFormat="1" x14ac:dyDescent="0.25">
      <c r="A87" s="22" t="s">
        <v>175</v>
      </c>
      <c r="B87" s="597"/>
    </row>
    <row r="88" spans="1:4" s="38" customFormat="1" x14ac:dyDescent="0.25">
      <c r="A88" s="22" t="s">
        <v>177</v>
      </c>
      <c r="B88" s="597"/>
    </row>
    <row r="89" spans="1:4" s="38" customFormat="1" x14ac:dyDescent="0.25">
      <c r="A89" s="22" t="s">
        <v>178</v>
      </c>
      <c r="B89" s="597"/>
    </row>
    <row r="90" spans="1:4" s="38" customFormat="1" x14ac:dyDescent="0.25">
      <c r="A90" s="22" t="s">
        <v>180</v>
      </c>
      <c r="B90" s="597"/>
    </row>
    <row r="91" spans="1:4" s="38" customFormat="1" x14ac:dyDescent="0.25">
      <c r="A91" s="22" t="s">
        <v>36</v>
      </c>
      <c r="B91" s="486"/>
    </row>
    <row r="92" spans="1:4" s="38" customFormat="1" x14ac:dyDescent="0.25">
      <c r="A92" s="752" t="s">
        <v>18</v>
      </c>
      <c r="B92" s="742"/>
    </row>
    <row r="93" spans="1:4" s="38" customFormat="1" x14ac:dyDescent="0.25">
      <c r="A93" s="22" t="s">
        <v>650</v>
      </c>
      <c r="B93" s="52" t="s">
        <v>341</v>
      </c>
    </row>
    <row r="94" spans="1:4" s="38" customFormat="1" x14ac:dyDescent="0.25">
      <c r="A94" s="22" t="s">
        <v>194</v>
      </c>
      <c r="B94" s="597" t="s">
        <v>340</v>
      </c>
    </row>
    <row r="95" spans="1:4" s="38" customFormat="1" x14ac:dyDescent="0.25">
      <c r="A95" s="22" t="s">
        <v>177</v>
      </c>
      <c r="B95" s="597" t="s">
        <v>369</v>
      </c>
      <c r="D95" s="83"/>
    </row>
    <row r="96" spans="1:4" s="38" customFormat="1" x14ac:dyDescent="0.25">
      <c r="A96" s="22" t="s">
        <v>178</v>
      </c>
      <c r="B96" s="597"/>
      <c r="D96" s="40"/>
    </row>
    <row r="97" spans="1:4" s="38" customFormat="1" x14ac:dyDescent="0.25">
      <c r="A97" s="22" t="s">
        <v>180</v>
      </c>
      <c r="B97" s="597"/>
      <c r="D97" s="37"/>
    </row>
    <row r="98" spans="1:4" s="38" customFormat="1" x14ac:dyDescent="0.25">
      <c r="A98" s="23" t="s">
        <v>36</v>
      </c>
      <c r="B98" s="486"/>
      <c r="D98" s="37"/>
    </row>
    <row r="99" spans="1:4" s="38" customFormat="1" x14ac:dyDescent="0.25">
      <c r="A99" s="74" t="s">
        <v>19</v>
      </c>
      <c r="B99" s="597"/>
      <c r="D99" s="37"/>
    </row>
    <row r="100" spans="1:4" s="38" customFormat="1" x14ac:dyDescent="0.25">
      <c r="A100" s="22" t="s">
        <v>173</v>
      </c>
      <c r="B100" s="597" t="s">
        <v>58</v>
      </c>
      <c r="D100" s="37"/>
    </row>
    <row r="101" spans="1:4" s="38" customFormat="1" x14ac:dyDescent="0.25">
      <c r="A101" s="22" t="s">
        <v>175</v>
      </c>
      <c r="B101" s="597"/>
      <c r="D101" s="37"/>
    </row>
    <row r="102" spans="1:4" s="38" customFormat="1" x14ac:dyDescent="0.25">
      <c r="A102" s="22" t="s">
        <v>177</v>
      </c>
      <c r="B102" s="597"/>
      <c r="D102" s="37"/>
    </row>
    <row r="103" spans="1:4" s="38" customFormat="1" x14ac:dyDescent="0.25">
      <c r="A103" s="22" t="s">
        <v>178</v>
      </c>
      <c r="B103" s="597"/>
      <c r="D103" s="37"/>
    </row>
    <row r="104" spans="1:4" s="38" customFormat="1" x14ac:dyDescent="0.25">
      <c r="A104" s="22" t="s">
        <v>180</v>
      </c>
      <c r="B104" s="597"/>
      <c r="D104" s="37"/>
    </row>
    <row r="105" spans="1:4" s="38" customFormat="1" x14ac:dyDescent="0.25">
      <c r="A105" s="23" t="s">
        <v>36</v>
      </c>
      <c r="B105" s="486"/>
      <c r="D105" s="37"/>
    </row>
    <row r="106" spans="1:4" s="38" customFormat="1" x14ac:dyDescent="0.25">
      <c r="A106" s="74" t="s">
        <v>693</v>
      </c>
      <c r="B106" s="597"/>
    </row>
    <row r="107" spans="1:4" s="38" customFormat="1" x14ac:dyDescent="0.25">
      <c r="A107" s="22" t="s">
        <v>173</v>
      </c>
      <c r="B107" s="52"/>
    </row>
    <row r="108" spans="1:4" s="38" customFormat="1" x14ac:dyDescent="0.25">
      <c r="A108" s="22" t="s">
        <v>175</v>
      </c>
      <c r="B108" s="597"/>
    </row>
    <row r="109" spans="1:4" s="38" customFormat="1" x14ac:dyDescent="0.25">
      <c r="A109" s="22" t="s">
        <v>177</v>
      </c>
      <c r="B109" s="597" t="s">
        <v>58</v>
      </c>
    </row>
    <row r="110" spans="1:4" s="38" customFormat="1" x14ac:dyDescent="0.25">
      <c r="A110" s="22" t="s">
        <v>178</v>
      </c>
      <c r="B110" s="597"/>
    </row>
    <row r="111" spans="1:4" s="38" customFormat="1" x14ac:dyDescent="0.25">
      <c r="A111" s="22" t="s">
        <v>180</v>
      </c>
      <c r="B111" s="597"/>
    </row>
    <row r="112" spans="1:4" s="38" customFormat="1" ht="15.75" thickBot="1" x14ac:dyDescent="0.3">
      <c r="A112" s="25" t="s">
        <v>36</v>
      </c>
      <c r="B112" s="790"/>
    </row>
    <row r="113" spans="1:4" s="38" customFormat="1" ht="15.75" thickBot="1" x14ac:dyDescent="0.3">
      <c r="A113" s="26"/>
      <c r="B113" s="597"/>
      <c r="D113" s="37"/>
    </row>
    <row r="114" spans="1:4" s="38" customFormat="1" x14ac:dyDescent="0.25">
      <c r="A114" s="21" t="s">
        <v>20</v>
      </c>
      <c r="B114" s="791"/>
      <c r="D114" s="37"/>
    </row>
    <row r="115" spans="1:4" s="38" customFormat="1" x14ac:dyDescent="0.25">
      <c r="A115" s="75" t="s">
        <v>21</v>
      </c>
      <c r="B115" s="742"/>
      <c r="D115" s="37"/>
    </row>
    <row r="116" spans="1:4" s="38" customFormat="1" x14ac:dyDescent="0.25">
      <c r="A116" s="22" t="s">
        <v>173</v>
      </c>
      <c r="B116" s="597" t="s">
        <v>58</v>
      </c>
      <c r="D116" s="37"/>
    </row>
    <row r="117" spans="1:4" s="38" customFormat="1" x14ac:dyDescent="0.25">
      <c r="A117" s="22" t="s">
        <v>175</v>
      </c>
      <c r="B117" s="597"/>
      <c r="D117" s="37"/>
    </row>
    <row r="118" spans="1:4" s="38" customFormat="1" x14ac:dyDescent="0.25">
      <c r="A118" s="22" t="s">
        <v>177</v>
      </c>
      <c r="B118" s="597"/>
      <c r="D118" s="37"/>
    </row>
    <row r="119" spans="1:4" s="38" customFormat="1" x14ac:dyDescent="0.25">
      <c r="A119" s="22" t="s">
        <v>178</v>
      </c>
      <c r="B119" s="597"/>
      <c r="D119" s="37"/>
    </row>
    <row r="120" spans="1:4" s="38" customFormat="1" x14ac:dyDescent="0.25">
      <c r="A120" s="22" t="s">
        <v>180</v>
      </c>
      <c r="B120" s="597"/>
      <c r="D120" s="37"/>
    </row>
    <row r="121" spans="1:4" x14ac:dyDescent="0.25">
      <c r="A121" s="22" t="s">
        <v>182</v>
      </c>
      <c r="B121" s="597"/>
    </row>
    <row r="122" spans="1:4" x14ac:dyDescent="0.25">
      <c r="A122" s="75" t="s">
        <v>22</v>
      </c>
      <c r="B122" s="742"/>
    </row>
    <row r="123" spans="1:4" x14ac:dyDescent="0.25">
      <c r="A123" s="22" t="s">
        <v>173</v>
      </c>
      <c r="B123" s="597" t="s">
        <v>58</v>
      </c>
    </row>
    <row r="124" spans="1:4" x14ac:dyDescent="0.25">
      <c r="A124" s="22" t="s">
        <v>175</v>
      </c>
      <c r="B124" s="597"/>
    </row>
    <row r="125" spans="1:4" x14ac:dyDescent="0.25">
      <c r="A125" s="22" t="s">
        <v>177</v>
      </c>
      <c r="B125" s="597"/>
    </row>
    <row r="126" spans="1:4" x14ac:dyDescent="0.25">
      <c r="A126" s="22" t="s">
        <v>178</v>
      </c>
      <c r="B126" s="597"/>
    </row>
    <row r="127" spans="1:4" x14ac:dyDescent="0.25">
      <c r="A127" s="22" t="s">
        <v>180</v>
      </c>
      <c r="B127" s="597"/>
    </row>
    <row r="128" spans="1:4" x14ac:dyDescent="0.25">
      <c r="A128" s="23" t="s">
        <v>182</v>
      </c>
      <c r="B128" s="486"/>
    </row>
    <row r="129" spans="1:3" x14ac:dyDescent="0.25">
      <c r="A129" s="75" t="s">
        <v>23</v>
      </c>
      <c r="B129" s="742"/>
    </row>
    <row r="130" spans="1:3" x14ac:dyDescent="0.25">
      <c r="A130" s="22" t="s">
        <v>173</v>
      </c>
      <c r="B130" s="597"/>
    </row>
    <row r="131" spans="1:3" x14ac:dyDescent="0.25">
      <c r="A131" s="22" t="s">
        <v>175</v>
      </c>
      <c r="B131" s="597"/>
    </row>
    <row r="132" spans="1:3" x14ac:dyDescent="0.25">
      <c r="A132" s="22" t="s">
        <v>177</v>
      </c>
      <c r="B132" s="597" t="s">
        <v>530</v>
      </c>
    </row>
    <row r="133" spans="1:3" x14ac:dyDescent="0.25">
      <c r="A133" s="22" t="s">
        <v>178</v>
      </c>
      <c r="B133" s="597"/>
    </row>
    <row r="134" spans="1:3" x14ac:dyDescent="0.25">
      <c r="A134" s="22" t="s">
        <v>180</v>
      </c>
      <c r="B134" s="597"/>
    </row>
    <row r="135" spans="1:3" x14ac:dyDescent="0.25">
      <c r="A135" s="23" t="s">
        <v>182</v>
      </c>
      <c r="B135" s="486"/>
    </row>
    <row r="136" spans="1:3" x14ac:dyDescent="0.25">
      <c r="A136" s="74" t="s">
        <v>24</v>
      </c>
      <c r="B136" s="597"/>
    </row>
    <row r="137" spans="1:3" x14ac:dyDescent="0.25">
      <c r="A137" s="22" t="s">
        <v>173</v>
      </c>
      <c r="B137" s="52" t="s">
        <v>52</v>
      </c>
    </row>
    <row r="138" spans="1:3" x14ac:dyDescent="0.2">
      <c r="A138" s="22" t="s">
        <v>175</v>
      </c>
      <c r="B138" s="597"/>
      <c r="C138" s="686"/>
    </row>
    <row r="139" spans="1:3" x14ac:dyDescent="0.25">
      <c r="A139" s="22" t="s">
        <v>177</v>
      </c>
      <c r="B139" s="597" t="s">
        <v>347</v>
      </c>
    </row>
    <row r="140" spans="1:3" x14ac:dyDescent="0.25">
      <c r="A140" s="22" t="s">
        <v>178</v>
      </c>
      <c r="B140" s="597"/>
    </row>
    <row r="141" spans="1:3" x14ac:dyDescent="0.25">
      <c r="A141" s="22" t="s">
        <v>180</v>
      </c>
      <c r="B141" s="597"/>
    </row>
    <row r="142" spans="1:3" x14ac:dyDescent="0.25">
      <c r="A142" s="23" t="s">
        <v>182</v>
      </c>
      <c r="B142" s="486"/>
    </row>
    <row r="143" spans="1:3" x14ac:dyDescent="0.25">
      <c r="A143" s="74" t="s">
        <v>8</v>
      </c>
      <c r="B143" s="597"/>
    </row>
    <row r="144" spans="1:3" x14ac:dyDescent="0.25">
      <c r="A144" s="22" t="s">
        <v>173</v>
      </c>
      <c r="B144" s="52" t="s">
        <v>52</v>
      </c>
    </row>
    <row r="145" spans="1:3" x14ac:dyDescent="0.25">
      <c r="A145" s="22" t="s">
        <v>175</v>
      </c>
      <c r="B145" s="597"/>
    </row>
    <row r="146" spans="1:3" x14ac:dyDescent="0.25">
      <c r="A146" s="22" t="s">
        <v>177</v>
      </c>
      <c r="B146" s="597" t="s">
        <v>347</v>
      </c>
    </row>
    <row r="147" spans="1:3" x14ac:dyDescent="0.25">
      <c r="A147" s="22" t="s">
        <v>178</v>
      </c>
      <c r="B147" s="597"/>
    </row>
    <row r="148" spans="1:3" x14ac:dyDescent="0.25">
      <c r="A148" s="22" t="s">
        <v>180</v>
      </c>
      <c r="B148" s="597"/>
    </row>
    <row r="149" spans="1:3" x14ac:dyDescent="0.25">
      <c r="A149" s="23" t="s">
        <v>182</v>
      </c>
      <c r="B149" s="486"/>
    </row>
    <row r="150" spans="1:3" x14ac:dyDescent="0.25">
      <c r="A150" s="74" t="s">
        <v>25</v>
      </c>
      <c r="B150" s="597"/>
    </row>
    <row r="151" spans="1:3" x14ac:dyDescent="0.25">
      <c r="A151" s="22" t="s">
        <v>173</v>
      </c>
      <c r="B151" s="52" t="s">
        <v>52</v>
      </c>
    </row>
    <row r="152" spans="1:3" x14ac:dyDescent="0.25">
      <c r="A152" s="22" t="s">
        <v>175</v>
      </c>
      <c r="B152" s="597"/>
    </row>
    <row r="153" spans="1:3" x14ac:dyDescent="0.25">
      <c r="A153" s="22" t="s">
        <v>177</v>
      </c>
      <c r="B153" s="597" t="s">
        <v>347</v>
      </c>
    </row>
    <row r="154" spans="1:3" x14ac:dyDescent="0.25">
      <c r="A154" s="22" t="s">
        <v>178</v>
      </c>
      <c r="B154" s="597"/>
    </row>
    <row r="155" spans="1:3" x14ac:dyDescent="0.25">
      <c r="A155" s="22" t="s">
        <v>180</v>
      </c>
      <c r="B155" s="597"/>
    </row>
    <row r="156" spans="1:3" x14ac:dyDescent="0.25">
      <c r="A156" s="23" t="s">
        <v>182</v>
      </c>
      <c r="B156" s="486"/>
    </row>
    <row r="157" spans="1:3" x14ac:dyDescent="0.25">
      <c r="A157" s="75" t="s">
        <v>0</v>
      </c>
      <c r="B157" s="742"/>
    </row>
    <row r="158" spans="1:3" x14ac:dyDescent="0.25">
      <c r="A158" s="22" t="s">
        <v>173</v>
      </c>
      <c r="B158" s="597" t="s">
        <v>58</v>
      </c>
    </row>
    <row r="159" spans="1:3" x14ac:dyDescent="0.25">
      <c r="A159" s="22" t="s">
        <v>175</v>
      </c>
      <c r="B159" s="597"/>
    </row>
    <row r="160" spans="1:3" x14ac:dyDescent="0.25">
      <c r="A160" s="22" t="s">
        <v>177</v>
      </c>
      <c r="B160" s="597"/>
      <c r="C160" s="84"/>
    </row>
    <row r="161" spans="1:2" x14ac:dyDescent="0.25">
      <c r="A161" s="22" t="s">
        <v>178</v>
      </c>
      <c r="B161" s="597"/>
    </row>
    <row r="162" spans="1:2" x14ac:dyDescent="0.25">
      <c r="A162" s="22" t="s">
        <v>180</v>
      </c>
      <c r="B162" s="597"/>
    </row>
    <row r="163" spans="1:2" x14ac:dyDescent="0.25">
      <c r="A163" s="22" t="s">
        <v>36</v>
      </c>
      <c r="B163" s="597"/>
    </row>
    <row r="164" spans="1:2" x14ac:dyDescent="0.25">
      <c r="A164" s="75" t="s">
        <v>7</v>
      </c>
      <c r="B164" s="742"/>
    </row>
    <row r="165" spans="1:2" x14ac:dyDescent="0.25">
      <c r="A165" s="22" t="s">
        <v>173</v>
      </c>
      <c r="B165" s="597" t="s">
        <v>58</v>
      </c>
    </row>
    <row r="166" spans="1:2" x14ac:dyDescent="0.25">
      <c r="A166" s="22" t="s">
        <v>175</v>
      </c>
      <c r="B166" s="597"/>
    </row>
    <row r="167" spans="1:2" x14ac:dyDescent="0.25">
      <c r="A167" s="22" t="s">
        <v>177</v>
      </c>
      <c r="B167" s="597"/>
    </row>
    <row r="168" spans="1:2" x14ac:dyDescent="0.25">
      <c r="A168" s="22" t="s">
        <v>178</v>
      </c>
      <c r="B168" s="597"/>
    </row>
    <row r="169" spans="1:2" x14ac:dyDescent="0.25">
      <c r="A169" s="22" t="s">
        <v>180</v>
      </c>
      <c r="B169" s="597"/>
    </row>
    <row r="170" spans="1:2" x14ac:dyDescent="0.25">
      <c r="A170" s="22" t="s">
        <v>36</v>
      </c>
      <c r="B170" s="597"/>
    </row>
    <row r="171" spans="1:2" x14ac:dyDescent="0.25">
      <c r="A171" s="85" t="s">
        <v>26</v>
      </c>
      <c r="B171" s="742"/>
    </row>
    <row r="172" spans="1:2" x14ac:dyDescent="0.25">
      <c r="A172" s="22" t="s">
        <v>173</v>
      </c>
      <c r="B172" s="597" t="s">
        <v>58</v>
      </c>
    </row>
    <row r="173" spans="1:2" x14ac:dyDescent="0.25">
      <c r="A173" s="22" t="s">
        <v>175</v>
      </c>
      <c r="B173" s="597"/>
    </row>
    <row r="174" spans="1:2" x14ac:dyDescent="0.25">
      <c r="A174" s="22" t="s">
        <v>177</v>
      </c>
      <c r="B174" s="597"/>
    </row>
    <row r="175" spans="1:2" x14ac:dyDescent="0.25">
      <c r="A175" s="22" t="s">
        <v>178</v>
      </c>
      <c r="B175" s="597"/>
    </row>
    <row r="176" spans="1:2" x14ac:dyDescent="0.25">
      <c r="A176" s="22" t="s">
        <v>180</v>
      </c>
      <c r="B176" s="597"/>
    </row>
    <row r="177" spans="1:2" x14ac:dyDescent="0.25">
      <c r="A177" s="23" t="s">
        <v>36</v>
      </c>
      <c r="B177" s="486"/>
    </row>
    <row r="178" spans="1:2" x14ac:dyDescent="0.25">
      <c r="A178" s="74" t="s">
        <v>27</v>
      </c>
      <c r="B178" s="597"/>
    </row>
    <row r="179" spans="1:2" x14ac:dyDescent="0.25">
      <c r="A179" s="22" t="s">
        <v>173</v>
      </c>
      <c r="B179" s="597" t="s">
        <v>52</v>
      </c>
    </row>
    <row r="180" spans="1:2" ht="30.15" x14ac:dyDescent="0.25">
      <c r="A180" s="22" t="s">
        <v>175</v>
      </c>
      <c r="B180" s="597" t="s">
        <v>348</v>
      </c>
    </row>
    <row r="181" spans="1:2" ht="30.15" x14ac:dyDescent="0.25">
      <c r="A181" s="22" t="s">
        <v>177</v>
      </c>
      <c r="B181" s="597" t="s">
        <v>349</v>
      </c>
    </row>
    <row r="182" spans="1:2" x14ac:dyDescent="0.25">
      <c r="A182" s="22" t="s">
        <v>178</v>
      </c>
      <c r="B182" s="597" t="s">
        <v>202</v>
      </c>
    </row>
    <row r="183" spans="1:2" x14ac:dyDescent="0.25">
      <c r="A183" s="22" t="s">
        <v>180</v>
      </c>
      <c r="B183" s="597"/>
    </row>
    <row r="184" spans="1:2" x14ac:dyDescent="0.25">
      <c r="A184" s="23" t="s">
        <v>36</v>
      </c>
      <c r="B184" s="597"/>
    </row>
    <row r="185" spans="1:2" x14ac:dyDescent="0.25">
      <c r="A185" s="74" t="s">
        <v>38</v>
      </c>
      <c r="B185" s="742"/>
    </row>
    <row r="186" spans="1:2" x14ac:dyDescent="0.25">
      <c r="A186" s="22" t="s">
        <v>173</v>
      </c>
      <c r="B186" s="597" t="s">
        <v>52</v>
      </c>
    </row>
    <row r="187" spans="1:2" x14ac:dyDescent="0.25">
      <c r="A187" s="22" t="s">
        <v>175</v>
      </c>
      <c r="B187" s="101"/>
    </row>
    <row r="188" spans="1:2" ht="30.15" x14ac:dyDescent="0.25">
      <c r="A188" s="22" t="s">
        <v>177</v>
      </c>
      <c r="B188" s="597" t="s">
        <v>350</v>
      </c>
    </row>
    <row r="189" spans="1:2" x14ac:dyDescent="0.25">
      <c r="A189" s="22" t="s">
        <v>178</v>
      </c>
      <c r="B189" s="597"/>
    </row>
    <row r="190" spans="1:2" x14ac:dyDescent="0.25">
      <c r="A190" s="22" t="s">
        <v>180</v>
      </c>
      <c r="B190" s="597"/>
    </row>
    <row r="191" spans="1:2" x14ac:dyDescent="0.25">
      <c r="A191" s="23" t="s">
        <v>36</v>
      </c>
      <c r="B191" s="597"/>
    </row>
    <row r="192" spans="1:2" x14ac:dyDescent="0.25">
      <c r="A192" s="74" t="s">
        <v>29</v>
      </c>
      <c r="B192" s="742"/>
    </row>
    <row r="193" spans="1:2" x14ac:dyDescent="0.25">
      <c r="A193" s="22" t="s">
        <v>173</v>
      </c>
      <c r="B193" s="597" t="s">
        <v>58</v>
      </c>
    </row>
    <row r="194" spans="1:2" x14ac:dyDescent="0.25">
      <c r="A194" s="22" t="s">
        <v>175</v>
      </c>
      <c r="B194" s="597"/>
    </row>
    <row r="195" spans="1:2" x14ac:dyDescent="0.25">
      <c r="A195" s="22" t="s">
        <v>177</v>
      </c>
      <c r="B195" s="597"/>
    </row>
    <row r="196" spans="1:2" x14ac:dyDescent="0.25">
      <c r="A196" s="22" t="s">
        <v>178</v>
      </c>
      <c r="B196" s="597"/>
    </row>
    <row r="197" spans="1:2" x14ac:dyDescent="0.25">
      <c r="A197" s="22" t="s">
        <v>180</v>
      </c>
      <c r="B197" s="597"/>
    </row>
    <row r="198" spans="1:2" x14ac:dyDescent="0.25">
      <c r="A198" s="23" t="s">
        <v>36</v>
      </c>
      <c r="B198" s="486"/>
    </row>
    <row r="199" spans="1:2" x14ac:dyDescent="0.25">
      <c r="A199" s="74" t="s">
        <v>30</v>
      </c>
      <c r="B199" s="597"/>
    </row>
    <row r="200" spans="1:2" x14ac:dyDescent="0.25">
      <c r="A200" s="22" t="s">
        <v>173</v>
      </c>
      <c r="B200" s="52" t="s">
        <v>52</v>
      </c>
    </row>
    <row r="201" spans="1:2" x14ac:dyDescent="0.25">
      <c r="A201" s="22" t="s">
        <v>175</v>
      </c>
      <c r="B201" s="597"/>
    </row>
    <row r="202" spans="1:2" x14ac:dyDescent="0.25">
      <c r="A202" s="22" t="s">
        <v>177</v>
      </c>
      <c r="B202" s="597" t="s">
        <v>374</v>
      </c>
    </row>
    <row r="203" spans="1:2" x14ac:dyDescent="0.25">
      <c r="A203" s="22" t="s">
        <v>178</v>
      </c>
      <c r="B203" s="597" t="s">
        <v>375</v>
      </c>
    </row>
    <row r="204" spans="1:2" x14ac:dyDescent="0.25">
      <c r="A204" s="22" t="s">
        <v>180</v>
      </c>
      <c r="B204" s="597"/>
    </row>
    <row r="205" spans="1:2" x14ac:dyDescent="0.25">
      <c r="A205" s="23" t="s">
        <v>36</v>
      </c>
      <c r="B205" s="486"/>
    </row>
    <row r="206" spans="1:2" x14ac:dyDescent="0.25">
      <c r="A206" s="74" t="s">
        <v>31</v>
      </c>
      <c r="B206" s="597"/>
    </row>
    <row r="207" spans="1:2" x14ac:dyDescent="0.25">
      <c r="A207" s="22" t="s">
        <v>173</v>
      </c>
      <c r="B207" s="597" t="s">
        <v>58</v>
      </c>
    </row>
    <row r="208" spans="1:2" x14ac:dyDescent="0.25">
      <c r="A208" s="22" t="s">
        <v>175</v>
      </c>
      <c r="B208" s="597"/>
    </row>
    <row r="209" spans="1:2" x14ac:dyDescent="0.25">
      <c r="A209" s="22" t="s">
        <v>177</v>
      </c>
      <c r="B209" s="597"/>
    </row>
    <row r="210" spans="1:2" x14ac:dyDescent="0.25">
      <c r="A210" s="22" t="s">
        <v>178</v>
      </c>
      <c r="B210" s="597"/>
    </row>
    <row r="211" spans="1:2" x14ac:dyDescent="0.25">
      <c r="A211" s="22" t="s">
        <v>180</v>
      </c>
      <c r="B211" s="597"/>
    </row>
    <row r="212" spans="1:2" x14ac:dyDescent="0.25">
      <c r="A212" s="23" t="s">
        <v>36</v>
      </c>
      <c r="B212" s="486"/>
    </row>
    <row r="213" spans="1:2" x14ac:dyDescent="0.25">
      <c r="A213" s="74" t="s">
        <v>32</v>
      </c>
      <c r="B213" s="597"/>
    </row>
    <row r="214" spans="1:2" x14ac:dyDescent="0.25">
      <c r="A214" s="22" t="s">
        <v>173</v>
      </c>
      <c r="B214" s="597" t="s">
        <v>58</v>
      </c>
    </row>
    <row r="215" spans="1:2" x14ac:dyDescent="0.25">
      <c r="A215" s="22" t="s">
        <v>175</v>
      </c>
      <c r="B215" s="597"/>
    </row>
    <row r="216" spans="1:2" x14ac:dyDescent="0.25">
      <c r="A216" s="22" t="s">
        <v>177</v>
      </c>
      <c r="B216" s="597"/>
    </row>
    <row r="217" spans="1:2" x14ac:dyDescent="0.25">
      <c r="A217" s="22" t="s">
        <v>178</v>
      </c>
      <c r="B217" s="597"/>
    </row>
    <row r="218" spans="1:2" x14ac:dyDescent="0.25">
      <c r="A218" s="22" t="s">
        <v>180</v>
      </c>
      <c r="B218" s="597"/>
    </row>
    <row r="219" spans="1:2" ht="15.75" thickBot="1" x14ac:dyDescent="0.3">
      <c r="A219" s="25" t="s">
        <v>182</v>
      </c>
      <c r="B219" s="790"/>
    </row>
    <row r="220" spans="1:2" ht="15.75" thickBot="1" x14ac:dyDescent="0.3">
      <c r="A220" s="86"/>
      <c r="B220" s="597"/>
    </row>
    <row r="221" spans="1:2" x14ac:dyDescent="0.25">
      <c r="A221" s="32" t="s">
        <v>39</v>
      </c>
      <c r="B221" s="791"/>
    </row>
    <row r="222" spans="1:2" x14ac:dyDescent="0.25">
      <c r="A222" s="74" t="s">
        <v>34</v>
      </c>
      <c r="B222" s="742"/>
    </row>
    <row r="223" spans="1:2" x14ac:dyDescent="0.25">
      <c r="A223" s="22" t="s">
        <v>173</v>
      </c>
      <c r="B223" s="597" t="s">
        <v>58</v>
      </c>
    </row>
    <row r="224" spans="1:2" x14ac:dyDescent="0.25">
      <c r="A224" s="22" t="s">
        <v>175</v>
      </c>
      <c r="B224" s="597"/>
    </row>
    <row r="225" spans="1:3" x14ac:dyDescent="0.25">
      <c r="A225" s="22" t="s">
        <v>177</v>
      </c>
      <c r="B225" s="597"/>
    </row>
    <row r="226" spans="1:3" x14ac:dyDescent="0.25">
      <c r="A226" s="22" t="s">
        <v>178</v>
      </c>
      <c r="B226" s="597"/>
    </row>
    <row r="227" spans="1:3" x14ac:dyDescent="0.25">
      <c r="A227" s="22" t="s">
        <v>180</v>
      </c>
      <c r="B227" s="597"/>
    </row>
    <row r="228" spans="1:3" x14ac:dyDescent="0.25">
      <c r="A228" s="22" t="s">
        <v>182</v>
      </c>
      <c r="B228" s="597"/>
    </row>
    <row r="229" spans="1:3" x14ac:dyDescent="0.25">
      <c r="A229" s="75" t="s">
        <v>35</v>
      </c>
      <c r="B229" s="742"/>
    </row>
    <row r="230" spans="1:3" x14ac:dyDescent="0.25">
      <c r="A230" s="22" t="s">
        <v>173</v>
      </c>
      <c r="B230" s="597" t="s">
        <v>58</v>
      </c>
    </row>
    <row r="231" spans="1:3" x14ac:dyDescent="0.25">
      <c r="A231" s="22" t="s">
        <v>175</v>
      </c>
      <c r="B231" s="597"/>
    </row>
    <row r="232" spans="1:3" x14ac:dyDescent="0.25">
      <c r="A232" s="22" t="s">
        <v>177</v>
      </c>
      <c r="B232" s="597"/>
    </row>
    <row r="233" spans="1:3" x14ac:dyDescent="0.25">
      <c r="A233" s="22" t="s">
        <v>178</v>
      </c>
      <c r="B233" s="597"/>
    </row>
    <row r="234" spans="1:3" x14ac:dyDescent="0.25">
      <c r="A234" s="22" t="s">
        <v>180</v>
      </c>
      <c r="B234" s="597"/>
    </row>
    <row r="235" spans="1:3" x14ac:dyDescent="0.25">
      <c r="A235" s="23" t="s">
        <v>182</v>
      </c>
      <c r="B235" s="597"/>
    </row>
    <row r="236" spans="1:3" x14ac:dyDescent="0.25">
      <c r="A236" s="74" t="s">
        <v>14</v>
      </c>
      <c r="B236" s="742"/>
      <c r="C236" s="84"/>
    </row>
    <row r="237" spans="1:3" x14ac:dyDescent="0.25">
      <c r="A237" s="22" t="s">
        <v>173</v>
      </c>
      <c r="B237" s="597" t="s">
        <v>58</v>
      </c>
    </row>
    <row r="238" spans="1:3" x14ac:dyDescent="0.25">
      <c r="A238" s="22" t="s">
        <v>175</v>
      </c>
      <c r="B238" s="597"/>
    </row>
    <row r="239" spans="1:3" x14ac:dyDescent="0.25">
      <c r="A239" s="22" t="s">
        <v>177</v>
      </c>
      <c r="B239" s="597"/>
    </row>
    <row r="240" spans="1:3" x14ac:dyDescent="0.25">
      <c r="A240" s="22" t="s">
        <v>178</v>
      </c>
      <c r="B240" s="597"/>
    </row>
    <row r="241" spans="1:3" x14ac:dyDescent="0.25">
      <c r="A241" s="22" t="s">
        <v>180</v>
      </c>
      <c r="B241" s="597"/>
    </row>
    <row r="242" spans="1:3" x14ac:dyDescent="0.25">
      <c r="A242" s="22" t="s">
        <v>182</v>
      </c>
      <c r="B242" s="486"/>
    </row>
    <row r="243" spans="1:3" x14ac:dyDescent="0.25">
      <c r="A243" s="75" t="s">
        <v>15</v>
      </c>
      <c r="B243" s="597"/>
    </row>
    <row r="244" spans="1:3" x14ac:dyDescent="0.25">
      <c r="A244" s="22" t="s">
        <v>173</v>
      </c>
      <c r="B244" s="597" t="s">
        <v>58</v>
      </c>
    </row>
    <row r="245" spans="1:3" x14ac:dyDescent="0.25">
      <c r="A245" s="22" t="s">
        <v>175</v>
      </c>
      <c r="B245" s="597"/>
    </row>
    <row r="246" spans="1:3" x14ac:dyDescent="0.25">
      <c r="A246" s="22" t="s">
        <v>177</v>
      </c>
      <c r="B246" s="597"/>
    </row>
    <row r="247" spans="1:3" x14ac:dyDescent="0.25">
      <c r="A247" s="22" t="s">
        <v>178</v>
      </c>
      <c r="B247" s="597"/>
    </row>
    <row r="248" spans="1:3" x14ac:dyDescent="0.25">
      <c r="A248" s="22" t="s">
        <v>180</v>
      </c>
      <c r="B248" s="597"/>
    </row>
    <row r="249" spans="1:3" x14ac:dyDescent="0.25">
      <c r="A249" s="23" t="s">
        <v>182</v>
      </c>
      <c r="B249" s="597"/>
    </row>
    <row r="250" spans="1:3" x14ac:dyDescent="0.25">
      <c r="A250" s="74" t="s">
        <v>11</v>
      </c>
      <c r="B250" s="742"/>
    </row>
    <row r="251" spans="1:3" x14ac:dyDescent="0.25">
      <c r="A251" s="22" t="s">
        <v>173</v>
      </c>
      <c r="B251" s="597" t="s">
        <v>52</v>
      </c>
    </row>
    <row r="252" spans="1:3" s="41" customFormat="1" x14ac:dyDescent="0.25">
      <c r="A252" s="22" t="s">
        <v>175</v>
      </c>
      <c r="B252" s="597" t="s">
        <v>400</v>
      </c>
      <c r="C252" s="76"/>
    </row>
    <row r="253" spans="1:3" ht="30.15" x14ac:dyDescent="0.25">
      <c r="A253" s="22" t="s">
        <v>177</v>
      </c>
      <c r="B253" s="597" t="s">
        <v>207</v>
      </c>
    </row>
    <row r="254" spans="1:3" x14ac:dyDescent="0.25">
      <c r="A254" s="22" t="s">
        <v>178</v>
      </c>
      <c r="B254" s="597" t="s">
        <v>722</v>
      </c>
    </row>
    <row r="255" spans="1:3" x14ac:dyDescent="0.25">
      <c r="A255" s="22" t="s">
        <v>180</v>
      </c>
      <c r="B255" s="597"/>
    </row>
    <row r="256" spans="1:3" x14ac:dyDescent="0.25">
      <c r="A256" s="22" t="s">
        <v>182</v>
      </c>
      <c r="B256" s="486" t="s">
        <v>402</v>
      </c>
    </row>
    <row r="257" spans="1:2" x14ac:dyDescent="0.25">
      <c r="A257" s="75" t="s">
        <v>6</v>
      </c>
      <c r="B257" s="597"/>
    </row>
    <row r="258" spans="1:2" x14ac:dyDescent="0.25">
      <c r="A258" s="22" t="s">
        <v>173</v>
      </c>
      <c r="B258" s="751" t="s">
        <v>52</v>
      </c>
    </row>
    <row r="259" spans="1:2" x14ac:dyDescent="0.25">
      <c r="A259" s="22" t="s">
        <v>175</v>
      </c>
      <c r="B259" s="52" t="s">
        <v>401</v>
      </c>
    </row>
    <row r="260" spans="1:2" x14ac:dyDescent="0.25">
      <c r="A260" s="22" t="s">
        <v>177</v>
      </c>
      <c r="B260" s="597" t="s">
        <v>405</v>
      </c>
    </row>
    <row r="261" spans="1:2" x14ac:dyDescent="0.25">
      <c r="A261" s="22" t="s">
        <v>178</v>
      </c>
      <c r="B261" s="597" t="s">
        <v>722</v>
      </c>
    </row>
    <row r="262" spans="1:2" x14ac:dyDescent="0.25">
      <c r="A262" s="22" t="s">
        <v>180</v>
      </c>
      <c r="B262" s="597"/>
    </row>
    <row r="263" spans="1:2" x14ac:dyDescent="0.25">
      <c r="A263" s="23" t="s">
        <v>182</v>
      </c>
      <c r="B263" s="486" t="s">
        <v>402</v>
      </c>
    </row>
    <row r="264" spans="1:2" x14ac:dyDescent="0.25">
      <c r="A264" s="75" t="s">
        <v>16</v>
      </c>
      <c r="B264" s="597"/>
    </row>
    <row r="265" spans="1:2" x14ac:dyDescent="0.25">
      <c r="A265" s="22" t="s">
        <v>173</v>
      </c>
      <c r="B265" s="597" t="s">
        <v>208</v>
      </c>
    </row>
    <row r="266" spans="1:2" x14ac:dyDescent="0.25">
      <c r="A266" s="22" t="s">
        <v>175</v>
      </c>
      <c r="B266" s="597"/>
    </row>
    <row r="267" spans="1:2" x14ac:dyDescent="0.25">
      <c r="A267" s="22" t="s">
        <v>177</v>
      </c>
      <c r="B267" s="751"/>
    </row>
    <row r="268" spans="1:2" x14ac:dyDescent="0.25">
      <c r="A268" s="22" t="s">
        <v>178</v>
      </c>
      <c r="B268" s="597"/>
    </row>
    <row r="269" spans="1:2" x14ac:dyDescent="0.25">
      <c r="A269" s="22" t="s">
        <v>180</v>
      </c>
      <c r="B269" s="597"/>
    </row>
    <row r="270" spans="1:2" x14ac:dyDescent="0.25">
      <c r="A270" s="23" t="s">
        <v>182</v>
      </c>
      <c r="B270" s="486"/>
    </row>
    <row r="271" spans="1:2" x14ac:dyDescent="0.25">
      <c r="A271" s="74" t="s">
        <v>398</v>
      </c>
      <c r="B271" s="597"/>
    </row>
    <row r="272" spans="1:2" ht="30.15" x14ac:dyDescent="0.25">
      <c r="A272" s="22" t="s">
        <v>173</v>
      </c>
      <c r="B272" s="597" t="s">
        <v>209</v>
      </c>
    </row>
    <row r="273" spans="1:2" x14ac:dyDescent="0.25">
      <c r="A273" s="22" t="s">
        <v>175</v>
      </c>
      <c r="B273" s="597"/>
    </row>
    <row r="274" spans="1:2" x14ac:dyDescent="0.25">
      <c r="A274" s="22" t="s">
        <v>177</v>
      </c>
      <c r="B274" s="597"/>
    </row>
    <row r="275" spans="1:2" x14ac:dyDescent="0.25">
      <c r="A275" s="22" t="s">
        <v>178</v>
      </c>
      <c r="B275" s="597"/>
    </row>
    <row r="276" spans="1:2" x14ac:dyDescent="0.25">
      <c r="A276" s="22" t="s">
        <v>180</v>
      </c>
      <c r="B276" s="597"/>
    </row>
    <row r="277" spans="1:2" x14ac:dyDescent="0.25">
      <c r="A277" s="22" t="s">
        <v>36</v>
      </c>
      <c r="B277" s="597"/>
    </row>
    <row r="278" spans="1:2" x14ac:dyDescent="0.25">
      <c r="A278" s="75" t="s">
        <v>17</v>
      </c>
      <c r="B278" s="742"/>
    </row>
    <row r="279" spans="1:2" x14ac:dyDescent="0.25">
      <c r="A279" s="22" t="s">
        <v>173</v>
      </c>
      <c r="B279" s="597" t="s">
        <v>52</v>
      </c>
    </row>
    <row r="280" spans="1:2" x14ac:dyDescent="0.25">
      <c r="A280" s="22" t="s">
        <v>175</v>
      </c>
      <c r="B280" s="597"/>
    </row>
    <row r="281" spans="1:2" x14ac:dyDescent="0.25">
      <c r="A281" s="22" t="s">
        <v>177</v>
      </c>
      <c r="B281" s="597" t="s">
        <v>353</v>
      </c>
    </row>
    <row r="282" spans="1:2" x14ac:dyDescent="0.25">
      <c r="A282" s="22" t="s">
        <v>178</v>
      </c>
      <c r="B282" s="597"/>
    </row>
    <row r="283" spans="1:2" x14ac:dyDescent="0.25">
      <c r="A283" s="22" t="s">
        <v>180</v>
      </c>
      <c r="B283" s="597"/>
    </row>
    <row r="284" spans="1:2" x14ac:dyDescent="0.25">
      <c r="A284" s="22" t="s">
        <v>36</v>
      </c>
      <c r="B284" s="597"/>
    </row>
    <row r="285" spans="1:2" x14ac:dyDescent="0.25">
      <c r="A285" s="75" t="s">
        <v>580</v>
      </c>
      <c r="B285" s="742"/>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97"/>
    </row>
    <row r="290" spans="1:2" x14ac:dyDescent="0.25">
      <c r="A290" s="22" t="s">
        <v>180</v>
      </c>
      <c r="B290" s="597"/>
    </row>
    <row r="291" spans="1:2" x14ac:dyDescent="0.25">
      <c r="A291" s="22" t="s">
        <v>36</v>
      </c>
      <c r="B291" s="597"/>
    </row>
    <row r="292" spans="1:2" x14ac:dyDescent="0.25">
      <c r="A292" s="75" t="s">
        <v>18</v>
      </c>
      <c r="B292" s="742"/>
    </row>
    <row r="293" spans="1:2" x14ac:dyDescent="0.25">
      <c r="A293" s="22" t="s">
        <v>173</v>
      </c>
      <c r="B293" s="597" t="s">
        <v>58</v>
      </c>
    </row>
    <row r="294" spans="1:2" x14ac:dyDescent="0.25">
      <c r="A294" s="22" t="s">
        <v>175</v>
      </c>
      <c r="B294" s="597"/>
    </row>
    <row r="295" spans="1:2" x14ac:dyDescent="0.25">
      <c r="A295" s="22" t="s">
        <v>177</v>
      </c>
      <c r="B295" s="597"/>
    </row>
    <row r="296" spans="1:2" x14ac:dyDescent="0.25">
      <c r="A296" s="22" t="s">
        <v>178</v>
      </c>
      <c r="B296" s="597"/>
    </row>
    <row r="297" spans="1:2" x14ac:dyDescent="0.25">
      <c r="A297" s="22" t="s">
        <v>180</v>
      </c>
      <c r="B297" s="597"/>
    </row>
    <row r="298" spans="1:2" x14ac:dyDescent="0.25">
      <c r="A298" s="23" t="s">
        <v>36</v>
      </c>
      <c r="B298" s="486"/>
    </row>
    <row r="299" spans="1:2" x14ac:dyDescent="0.25">
      <c r="A299" s="74" t="s">
        <v>19</v>
      </c>
      <c r="B299" s="597"/>
    </row>
    <row r="300" spans="1:2" x14ac:dyDescent="0.25">
      <c r="A300" s="22" t="s">
        <v>173</v>
      </c>
      <c r="B300" s="597" t="s">
        <v>58</v>
      </c>
    </row>
    <row r="301" spans="1:2" x14ac:dyDescent="0.25">
      <c r="A301" s="22" t="s">
        <v>175</v>
      </c>
      <c r="B301" s="597"/>
    </row>
    <row r="302" spans="1:2" x14ac:dyDescent="0.25">
      <c r="A302" s="22" t="s">
        <v>177</v>
      </c>
      <c r="B302" s="597"/>
    </row>
    <row r="303" spans="1:2" x14ac:dyDescent="0.25">
      <c r="A303" s="22" t="s">
        <v>178</v>
      </c>
      <c r="B303" s="597"/>
    </row>
    <row r="304" spans="1:2" x14ac:dyDescent="0.25">
      <c r="A304" s="22" t="s">
        <v>180</v>
      </c>
      <c r="B304" s="597"/>
    </row>
    <row r="305" spans="1:2" x14ac:dyDescent="0.25">
      <c r="A305" s="582" t="s">
        <v>36</v>
      </c>
      <c r="B305" s="597"/>
    </row>
    <row r="306" spans="1:2" x14ac:dyDescent="0.25">
      <c r="A306" s="75" t="s">
        <v>695</v>
      </c>
      <c r="B306" s="742"/>
    </row>
    <row r="307" spans="1:2" x14ac:dyDescent="0.25">
      <c r="A307" s="22" t="s">
        <v>173</v>
      </c>
      <c r="B307" s="597" t="s">
        <v>58</v>
      </c>
    </row>
    <row r="308" spans="1:2" x14ac:dyDescent="0.25">
      <c r="A308" s="22" t="s">
        <v>175</v>
      </c>
      <c r="B308" s="597"/>
    </row>
    <row r="309" spans="1:2" x14ac:dyDescent="0.25">
      <c r="A309" s="22" t="s">
        <v>177</v>
      </c>
      <c r="B309" s="597"/>
    </row>
    <row r="310" spans="1:2" x14ac:dyDescent="0.25">
      <c r="A310" s="22" t="s">
        <v>178</v>
      </c>
      <c r="B310" s="597"/>
    </row>
    <row r="311" spans="1:2" x14ac:dyDescent="0.25">
      <c r="A311" s="22" t="s">
        <v>180</v>
      </c>
      <c r="B311" s="597"/>
    </row>
    <row r="312" spans="1:2" ht="15.75" thickBot="1" x14ac:dyDescent="0.3">
      <c r="A312" s="25" t="s">
        <v>36</v>
      </c>
      <c r="B312" s="790"/>
    </row>
    <row r="313" spans="1:2" ht="15.75" thickBot="1" x14ac:dyDescent="0.3">
      <c r="A313" s="87"/>
      <c r="B313" s="597"/>
    </row>
    <row r="314" spans="1:2" x14ac:dyDescent="0.25">
      <c r="A314" s="21" t="s">
        <v>33</v>
      </c>
      <c r="B314" s="791"/>
    </row>
    <row r="315" spans="1:2" x14ac:dyDescent="0.25">
      <c r="A315" s="75" t="s">
        <v>21</v>
      </c>
      <c r="B315" s="742"/>
    </row>
    <row r="316" spans="1:2" x14ac:dyDescent="0.25">
      <c r="A316" s="22" t="s">
        <v>173</v>
      </c>
      <c r="B316" s="597" t="s">
        <v>52</v>
      </c>
    </row>
    <row r="317" spans="1:2" x14ac:dyDescent="0.25">
      <c r="A317" s="22" t="s">
        <v>175</v>
      </c>
      <c r="B317" s="597"/>
    </row>
    <row r="318" spans="1:2" x14ac:dyDescent="0.25">
      <c r="A318" s="22" t="s">
        <v>177</v>
      </c>
      <c r="B318" s="597" t="s">
        <v>211</v>
      </c>
    </row>
    <row r="319" spans="1:2" x14ac:dyDescent="0.25">
      <c r="A319" s="22" t="s">
        <v>178</v>
      </c>
      <c r="B319" s="597"/>
    </row>
    <row r="320" spans="1:2" x14ac:dyDescent="0.25">
      <c r="A320" s="22" t="s">
        <v>180</v>
      </c>
      <c r="B320" s="597"/>
    </row>
    <row r="321" spans="1:2" x14ac:dyDescent="0.25">
      <c r="A321" s="22" t="s">
        <v>182</v>
      </c>
      <c r="B321" s="597"/>
    </row>
    <row r="322" spans="1:2" x14ac:dyDescent="0.25">
      <c r="A322" s="75" t="s">
        <v>22</v>
      </c>
      <c r="B322" s="742"/>
    </row>
    <row r="323" spans="1:2" x14ac:dyDescent="0.25">
      <c r="A323" s="22" t="s">
        <v>173</v>
      </c>
      <c r="B323" s="597" t="s">
        <v>58</v>
      </c>
    </row>
    <row r="324" spans="1:2" x14ac:dyDescent="0.25">
      <c r="A324" s="22" t="s">
        <v>175</v>
      </c>
      <c r="B324" s="597"/>
    </row>
    <row r="325" spans="1:2" x14ac:dyDescent="0.25">
      <c r="A325" s="22" t="s">
        <v>177</v>
      </c>
      <c r="B325" s="597"/>
    </row>
    <row r="326" spans="1:2" x14ac:dyDescent="0.25">
      <c r="A326" s="22" t="s">
        <v>178</v>
      </c>
      <c r="B326" s="597"/>
    </row>
    <row r="327" spans="1:2" x14ac:dyDescent="0.25">
      <c r="A327" s="22" t="s">
        <v>180</v>
      </c>
      <c r="B327" s="597"/>
    </row>
    <row r="328" spans="1:2" x14ac:dyDescent="0.25">
      <c r="A328" s="22" t="s">
        <v>182</v>
      </c>
      <c r="B328" s="597"/>
    </row>
    <row r="329" spans="1:2" x14ac:dyDescent="0.25">
      <c r="A329" s="75" t="s">
        <v>23</v>
      </c>
      <c r="B329" s="742"/>
    </row>
    <row r="330" spans="1:2" x14ac:dyDescent="0.25">
      <c r="A330" s="22" t="s">
        <v>173</v>
      </c>
      <c r="B330" s="597" t="s">
        <v>52</v>
      </c>
    </row>
    <row r="331" spans="1:2" x14ac:dyDescent="0.25">
      <c r="A331" s="22" t="s">
        <v>175</v>
      </c>
      <c r="B331" s="597"/>
    </row>
    <row r="332" spans="1:2" ht="30.15" x14ac:dyDescent="0.25">
      <c r="A332" s="22" t="s">
        <v>177</v>
      </c>
      <c r="B332" s="597" t="s">
        <v>361</v>
      </c>
    </row>
    <row r="333" spans="1:2" x14ac:dyDescent="0.25">
      <c r="A333" s="22" t="s">
        <v>178</v>
      </c>
      <c r="B333" s="597"/>
    </row>
    <row r="334" spans="1:2" x14ac:dyDescent="0.25">
      <c r="A334" s="22" t="s">
        <v>180</v>
      </c>
      <c r="B334" s="597"/>
    </row>
    <row r="335" spans="1:2" x14ac:dyDescent="0.25">
      <c r="A335" s="23" t="s">
        <v>182</v>
      </c>
      <c r="B335" s="486"/>
    </row>
    <row r="336" spans="1:2" x14ac:dyDescent="0.25">
      <c r="A336" s="74" t="s">
        <v>24</v>
      </c>
      <c r="B336" s="597"/>
    </row>
    <row r="337" spans="1:2" x14ac:dyDescent="0.25">
      <c r="A337" s="22" t="s">
        <v>173</v>
      </c>
      <c r="B337" s="597" t="s">
        <v>52</v>
      </c>
    </row>
    <row r="338" spans="1:2" x14ac:dyDescent="0.25">
      <c r="A338" s="22" t="s">
        <v>175</v>
      </c>
      <c r="B338" s="597"/>
    </row>
    <row r="339" spans="1:2" ht="30.15" x14ac:dyDescent="0.25">
      <c r="A339" s="22" t="s">
        <v>177</v>
      </c>
      <c r="B339" s="597" t="s">
        <v>354</v>
      </c>
    </row>
    <row r="340" spans="1:2" x14ac:dyDescent="0.25">
      <c r="A340" s="22" t="s">
        <v>178</v>
      </c>
      <c r="B340" s="597"/>
    </row>
    <row r="341" spans="1:2" x14ac:dyDescent="0.25">
      <c r="A341" s="22" t="s">
        <v>180</v>
      </c>
      <c r="B341" s="597"/>
    </row>
    <row r="342" spans="1:2" x14ac:dyDescent="0.25">
      <c r="A342" s="23" t="s">
        <v>182</v>
      </c>
      <c r="B342" s="597"/>
    </row>
    <row r="343" spans="1:2" x14ac:dyDescent="0.25">
      <c r="A343" s="74" t="s">
        <v>8</v>
      </c>
      <c r="B343" s="742"/>
    </row>
    <row r="344" spans="1:2" x14ac:dyDescent="0.25">
      <c r="A344" s="22" t="s">
        <v>173</v>
      </c>
      <c r="B344" s="597" t="s">
        <v>52</v>
      </c>
    </row>
    <row r="345" spans="1:2" x14ac:dyDescent="0.25">
      <c r="A345" s="22" t="s">
        <v>175</v>
      </c>
      <c r="B345" s="597"/>
    </row>
    <row r="346" spans="1:2" x14ac:dyDescent="0.25">
      <c r="A346" s="22" t="s">
        <v>177</v>
      </c>
      <c r="B346" s="597" t="s">
        <v>364</v>
      </c>
    </row>
    <row r="347" spans="1:2" x14ac:dyDescent="0.25">
      <c r="A347" s="22" t="s">
        <v>178</v>
      </c>
      <c r="B347" s="597"/>
    </row>
    <row r="348" spans="1:2" x14ac:dyDescent="0.25">
      <c r="A348" s="22" t="s">
        <v>180</v>
      </c>
      <c r="B348" s="597"/>
    </row>
    <row r="349" spans="1:2" x14ac:dyDescent="0.25">
      <c r="A349" s="23" t="s">
        <v>182</v>
      </c>
      <c r="B349" s="597"/>
    </row>
    <row r="350" spans="1:2" x14ac:dyDescent="0.25">
      <c r="A350" s="74" t="s">
        <v>25</v>
      </c>
      <c r="B350" s="742"/>
    </row>
    <row r="351" spans="1:2" x14ac:dyDescent="0.25">
      <c r="A351" s="22" t="s">
        <v>173</v>
      </c>
      <c r="B351" s="597" t="s">
        <v>52</v>
      </c>
    </row>
    <row r="352" spans="1:2" x14ac:dyDescent="0.25">
      <c r="A352" s="22" t="s">
        <v>175</v>
      </c>
      <c r="B352" s="597"/>
    </row>
    <row r="353" spans="1:2" ht="30.15" x14ac:dyDescent="0.25">
      <c r="A353" s="88" t="s">
        <v>177</v>
      </c>
      <c r="B353" s="597" t="s">
        <v>354</v>
      </c>
    </row>
    <row r="354" spans="1:2" x14ac:dyDescent="0.25">
      <c r="A354" s="22" t="s">
        <v>178</v>
      </c>
      <c r="B354" s="597"/>
    </row>
    <row r="355" spans="1:2" x14ac:dyDescent="0.25">
      <c r="A355" s="22" t="s">
        <v>180</v>
      </c>
      <c r="B355" s="597"/>
    </row>
    <row r="356" spans="1:2" x14ac:dyDescent="0.25">
      <c r="A356" s="23" t="s">
        <v>182</v>
      </c>
      <c r="B356" s="597"/>
    </row>
    <row r="357" spans="1:2" x14ac:dyDescent="0.25">
      <c r="A357" s="75" t="s">
        <v>0</v>
      </c>
      <c r="B357" s="742"/>
    </row>
    <row r="358" spans="1:2" x14ac:dyDescent="0.25">
      <c r="A358" s="22" t="s">
        <v>173</v>
      </c>
      <c r="B358" s="597" t="s">
        <v>52</v>
      </c>
    </row>
    <row r="359" spans="1:2" x14ac:dyDescent="0.25">
      <c r="A359" s="22" t="s">
        <v>175</v>
      </c>
      <c r="B359" s="597"/>
    </row>
    <row r="360" spans="1:2" ht="45.2" x14ac:dyDescent="0.25">
      <c r="A360" s="22" t="s">
        <v>177</v>
      </c>
      <c r="B360" s="597" t="s">
        <v>681</v>
      </c>
    </row>
    <row r="361" spans="1:2" x14ac:dyDescent="0.25">
      <c r="A361" s="22" t="s">
        <v>178</v>
      </c>
      <c r="B361" s="597"/>
    </row>
    <row r="362" spans="1:2" x14ac:dyDescent="0.25">
      <c r="A362" s="22" t="s">
        <v>180</v>
      </c>
      <c r="B362" s="597"/>
    </row>
    <row r="363" spans="1:2" x14ac:dyDescent="0.25">
      <c r="A363" s="22" t="s">
        <v>36</v>
      </c>
      <c r="B363" s="597"/>
    </row>
    <row r="364" spans="1:2" x14ac:dyDescent="0.25">
      <c r="A364" s="75" t="s">
        <v>7</v>
      </c>
      <c r="B364" s="742"/>
    </row>
    <row r="365" spans="1:2" x14ac:dyDescent="0.25">
      <c r="A365" s="22" t="s">
        <v>173</v>
      </c>
      <c r="B365" s="597" t="s">
        <v>58</v>
      </c>
    </row>
    <row r="366" spans="1:2" x14ac:dyDescent="0.25">
      <c r="A366" s="22" t="s">
        <v>175</v>
      </c>
      <c r="B366" s="597"/>
    </row>
    <row r="367" spans="1:2" ht="45.2" x14ac:dyDescent="0.25">
      <c r="A367" s="22" t="s">
        <v>177</v>
      </c>
      <c r="B367" s="597" t="s">
        <v>680</v>
      </c>
    </row>
    <row r="368" spans="1:2" x14ac:dyDescent="0.25">
      <c r="A368" s="22" t="s">
        <v>178</v>
      </c>
      <c r="B368" s="597"/>
    </row>
    <row r="369" spans="1:2" x14ac:dyDescent="0.25">
      <c r="A369" s="22" t="s">
        <v>180</v>
      </c>
      <c r="B369" s="597"/>
    </row>
    <row r="370" spans="1:2" x14ac:dyDescent="0.25">
      <c r="A370" s="22" t="s">
        <v>36</v>
      </c>
      <c r="B370" s="597"/>
    </row>
    <row r="371" spans="1:2" x14ac:dyDescent="0.25">
      <c r="A371" s="85" t="s">
        <v>26</v>
      </c>
      <c r="B371" s="742"/>
    </row>
    <row r="372" spans="1:2" x14ac:dyDescent="0.25">
      <c r="A372" s="22" t="s">
        <v>173</v>
      </c>
      <c r="B372" s="597" t="s">
        <v>52</v>
      </c>
    </row>
    <row r="373" spans="1:2" x14ac:dyDescent="0.25">
      <c r="A373" s="22" t="s">
        <v>175</v>
      </c>
      <c r="B373" s="597"/>
    </row>
    <row r="374" spans="1:2" ht="30.15" x14ac:dyDescent="0.25">
      <c r="A374" s="22" t="s">
        <v>177</v>
      </c>
      <c r="B374" s="597" t="s">
        <v>365</v>
      </c>
    </row>
    <row r="375" spans="1:2" x14ac:dyDescent="0.25">
      <c r="A375" s="22" t="s">
        <v>178</v>
      </c>
      <c r="B375" s="597"/>
    </row>
    <row r="376" spans="1:2" x14ac:dyDescent="0.25">
      <c r="A376" s="22" t="s">
        <v>180</v>
      </c>
      <c r="B376" s="597"/>
    </row>
    <row r="377" spans="1:2" x14ac:dyDescent="0.25">
      <c r="A377" s="23" t="s">
        <v>36</v>
      </c>
      <c r="B377" s="597"/>
    </row>
    <row r="378" spans="1:2" x14ac:dyDescent="0.25">
      <c r="A378" s="74" t="s">
        <v>27</v>
      </c>
      <c r="B378" s="742"/>
    </row>
    <row r="379" spans="1:2" x14ac:dyDescent="0.25">
      <c r="A379" s="22" t="s">
        <v>173</v>
      </c>
      <c r="B379" s="52" t="s">
        <v>52</v>
      </c>
    </row>
    <row r="380" spans="1:2" x14ac:dyDescent="0.25">
      <c r="A380" s="22" t="s">
        <v>175</v>
      </c>
      <c r="B380" s="597"/>
    </row>
    <row r="381" spans="1:2" x14ac:dyDescent="0.25">
      <c r="A381" s="22" t="s">
        <v>177</v>
      </c>
      <c r="B381" s="597" t="s">
        <v>222</v>
      </c>
    </row>
    <row r="382" spans="1:2" ht="45.2" x14ac:dyDescent="0.25">
      <c r="A382" s="22" t="s">
        <v>178</v>
      </c>
      <c r="B382" s="597" t="s">
        <v>223</v>
      </c>
    </row>
    <row r="383" spans="1:2" x14ac:dyDescent="0.25">
      <c r="A383" s="22" t="s">
        <v>180</v>
      </c>
      <c r="B383" s="597"/>
    </row>
    <row r="384" spans="1:2" x14ac:dyDescent="0.25">
      <c r="A384" s="23" t="s">
        <v>36</v>
      </c>
      <c r="B384" s="597"/>
    </row>
    <row r="385" spans="1:2" x14ac:dyDescent="0.25">
      <c r="A385" s="74" t="s">
        <v>38</v>
      </c>
      <c r="B385" s="742"/>
    </row>
    <row r="386" spans="1:2" x14ac:dyDescent="0.25">
      <c r="A386" s="22" t="s">
        <v>173</v>
      </c>
      <c r="B386" s="597" t="s">
        <v>52</v>
      </c>
    </row>
    <row r="387" spans="1:2" x14ac:dyDescent="0.25">
      <c r="A387" s="22" t="s">
        <v>175</v>
      </c>
      <c r="B387" s="597"/>
    </row>
    <row r="388" spans="1:2" ht="30.15" x14ac:dyDescent="0.25">
      <c r="A388" s="22" t="s">
        <v>177</v>
      </c>
      <c r="B388" s="597" t="s">
        <v>355</v>
      </c>
    </row>
    <row r="389" spans="1:2" ht="60.25" x14ac:dyDescent="0.25">
      <c r="A389" s="22" t="s">
        <v>178</v>
      </c>
      <c r="B389" s="597" t="s">
        <v>225</v>
      </c>
    </row>
    <row r="390" spans="1:2" x14ac:dyDescent="0.25">
      <c r="A390" s="22" t="s">
        <v>180</v>
      </c>
      <c r="B390" s="597"/>
    </row>
    <row r="391" spans="1:2" x14ac:dyDescent="0.25">
      <c r="A391" s="23" t="s">
        <v>36</v>
      </c>
      <c r="B391" s="597"/>
    </row>
    <row r="392" spans="1:2" x14ac:dyDescent="0.25">
      <c r="A392" s="74" t="s">
        <v>29</v>
      </c>
      <c r="B392" s="742"/>
    </row>
    <row r="393" spans="1:2" x14ac:dyDescent="0.25">
      <c r="A393" s="22" t="s">
        <v>173</v>
      </c>
      <c r="B393" s="597" t="s">
        <v>58</v>
      </c>
    </row>
    <row r="394" spans="1:2" x14ac:dyDescent="0.25">
      <c r="A394" s="22" t="s">
        <v>175</v>
      </c>
      <c r="B394" s="597"/>
    </row>
    <row r="395" spans="1:2" x14ac:dyDescent="0.25">
      <c r="A395" s="22" t="s">
        <v>177</v>
      </c>
      <c r="B395" s="597"/>
    </row>
    <row r="396" spans="1:2" x14ac:dyDescent="0.25">
      <c r="A396" s="22" t="s">
        <v>178</v>
      </c>
      <c r="B396" s="597"/>
    </row>
    <row r="397" spans="1:2" x14ac:dyDescent="0.25">
      <c r="A397" s="22" t="s">
        <v>180</v>
      </c>
      <c r="B397" s="597"/>
    </row>
    <row r="398" spans="1:2" x14ac:dyDescent="0.25">
      <c r="A398" s="23" t="s">
        <v>36</v>
      </c>
      <c r="B398" s="597"/>
    </row>
    <row r="399" spans="1:2" x14ac:dyDescent="0.25">
      <c r="A399" s="74" t="s">
        <v>30</v>
      </c>
      <c r="B399" s="742"/>
    </row>
    <row r="400" spans="1:2" x14ac:dyDescent="0.25">
      <c r="A400" s="22" t="s">
        <v>173</v>
      </c>
      <c r="B400" s="597" t="s">
        <v>58</v>
      </c>
    </row>
    <row r="401" spans="1:2" x14ac:dyDescent="0.25">
      <c r="A401" s="22" t="s">
        <v>175</v>
      </c>
      <c r="B401" s="597"/>
    </row>
    <row r="402" spans="1:2" x14ac:dyDescent="0.25">
      <c r="A402" s="22" t="s">
        <v>177</v>
      </c>
      <c r="B402" s="597"/>
    </row>
    <row r="403" spans="1:2" x14ac:dyDescent="0.25">
      <c r="A403" s="22" t="s">
        <v>178</v>
      </c>
      <c r="B403" s="597"/>
    </row>
    <row r="404" spans="1:2" x14ac:dyDescent="0.25">
      <c r="A404" s="22" t="s">
        <v>180</v>
      </c>
      <c r="B404" s="597"/>
    </row>
    <row r="405" spans="1:2" x14ac:dyDescent="0.25">
      <c r="A405" s="23" t="s">
        <v>36</v>
      </c>
      <c r="B405" s="486"/>
    </row>
    <row r="406" spans="1:2" x14ac:dyDescent="0.25">
      <c r="A406" s="74" t="s">
        <v>31</v>
      </c>
      <c r="B406" s="742"/>
    </row>
    <row r="407" spans="1:2" x14ac:dyDescent="0.25">
      <c r="A407" s="22" t="s">
        <v>173</v>
      </c>
      <c r="B407" s="597"/>
    </row>
    <row r="408" spans="1:2" x14ac:dyDescent="0.25">
      <c r="A408" s="22" t="s">
        <v>175</v>
      </c>
      <c r="B408" s="597"/>
    </row>
    <row r="409" spans="1:2" ht="45.2" x14ac:dyDescent="0.25">
      <c r="A409" s="22" t="s">
        <v>177</v>
      </c>
      <c r="B409" s="597" t="s">
        <v>356</v>
      </c>
    </row>
    <row r="410" spans="1:2" x14ac:dyDescent="0.25">
      <c r="A410" s="22" t="s">
        <v>178</v>
      </c>
      <c r="B410" s="597"/>
    </row>
    <row r="411" spans="1:2" x14ac:dyDescent="0.25">
      <c r="A411" s="22" t="s">
        <v>180</v>
      </c>
      <c r="B411" s="597"/>
    </row>
    <row r="412" spans="1:2" x14ac:dyDescent="0.25">
      <c r="A412" s="23" t="s">
        <v>36</v>
      </c>
      <c r="B412" s="486"/>
    </row>
    <row r="413" spans="1:2" x14ac:dyDescent="0.25">
      <c r="A413" s="74" t="s">
        <v>32</v>
      </c>
      <c r="B413" s="742"/>
    </row>
    <row r="414" spans="1:2" x14ac:dyDescent="0.25">
      <c r="A414" s="22" t="s">
        <v>173</v>
      </c>
      <c r="B414" s="597" t="s">
        <v>58</v>
      </c>
    </row>
    <row r="415" spans="1:2" x14ac:dyDescent="0.25">
      <c r="A415" s="22" t="s">
        <v>175</v>
      </c>
      <c r="B415" s="597"/>
    </row>
    <row r="416" spans="1:2" x14ac:dyDescent="0.25">
      <c r="A416" s="22" t="s">
        <v>177</v>
      </c>
      <c r="B416" s="597"/>
    </row>
    <row r="417" spans="1:2" x14ac:dyDescent="0.25">
      <c r="A417" s="22" t="s">
        <v>178</v>
      </c>
      <c r="B417" s="597"/>
    </row>
    <row r="418" spans="1:2" x14ac:dyDescent="0.25">
      <c r="A418" s="22" t="s">
        <v>180</v>
      </c>
      <c r="B418" s="597"/>
    </row>
    <row r="419" spans="1:2" ht="15.75" thickBot="1" x14ac:dyDescent="0.3">
      <c r="A419" s="589" t="s">
        <v>182</v>
      </c>
      <c r="B419" s="790"/>
    </row>
  </sheetData>
  <pageMargins left="0.75" right="0.75" top="1" bottom="1" header="0.5" footer="0.5"/>
  <pageSetup paperSize="9" orientation="portrait" horizontalDpi="4294967293"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9"/>
  <sheetViews>
    <sheetView topLeftCell="A2" zoomScaleNormal="100" workbookViewId="0">
      <selection activeCell="B15" sqref="B15:B419"/>
    </sheetView>
  </sheetViews>
  <sheetFormatPr defaultColWidth="11.375" defaultRowHeight="15.05" x14ac:dyDescent="0.25"/>
  <cols>
    <col min="1" max="1" width="51.875" style="37" customWidth="1"/>
    <col min="2" max="2" width="97.375" style="18" customWidth="1"/>
    <col min="3" max="3" width="11.375" style="38"/>
    <col min="4" max="16384" width="11.375" style="37"/>
  </cols>
  <sheetData>
    <row r="1" spans="1:6" ht="25.55" x14ac:dyDescent="0.4">
      <c r="A1" s="36" t="s">
        <v>46</v>
      </c>
      <c r="F1" s="15"/>
    </row>
    <row r="2" spans="1:6" s="38" customFormat="1" x14ac:dyDescent="0.25">
      <c r="A2" s="18" t="s">
        <v>170</v>
      </c>
    </row>
    <row r="3" spans="1:6" s="38" customFormat="1" ht="17.7" x14ac:dyDescent="0.3">
      <c r="A3" s="39"/>
      <c r="B3" s="18"/>
    </row>
    <row r="4" spans="1:6" s="38" customFormat="1" x14ac:dyDescent="0.25">
      <c r="A4" s="20" t="s">
        <v>648</v>
      </c>
      <c r="B4" s="18" t="s">
        <v>376</v>
      </c>
    </row>
    <row r="5" spans="1:6" s="38" customFormat="1" x14ac:dyDescent="0.25">
      <c r="B5" s="18"/>
    </row>
    <row r="6" spans="1:6" s="38" customFormat="1" ht="18.350000000000001" thickBot="1" x14ac:dyDescent="0.35">
      <c r="A6" s="704" t="s">
        <v>649</v>
      </c>
      <c r="B6" s="705"/>
    </row>
    <row r="7" spans="1:6" s="38" customFormat="1" ht="15.75" thickBot="1" x14ac:dyDescent="0.3">
      <c r="A7" s="695" t="s">
        <v>12</v>
      </c>
      <c r="B7" s="697"/>
    </row>
    <row r="8" spans="1:6" s="38" customFormat="1" ht="15.75" x14ac:dyDescent="0.25">
      <c r="A8" s="582"/>
      <c r="B8" s="583"/>
    </row>
    <row r="9" spans="1:6" s="38" customFormat="1" ht="31.45" x14ac:dyDescent="0.25">
      <c r="A9" s="22" t="s">
        <v>173</v>
      </c>
      <c r="B9" s="583" t="s">
        <v>174</v>
      </c>
    </row>
    <row r="10" spans="1:6" s="38" customFormat="1" ht="15.75" x14ac:dyDescent="0.25">
      <c r="A10" s="22" t="s">
        <v>175</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x14ac:dyDescent="0.25">
      <c r="A15" s="74" t="s">
        <v>34</v>
      </c>
      <c r="B15" s="597"/>
    </row>
    <row r="16" spans="1:6" s="38" customFormat="1" x14ac:dyDescent="0.25">
      <c r="A16" s="22" t="s">
        <v>173</v>
      </c>
      <c r="B16" s="597" t="s">
        <v>58</v>
      </c>
    </row>
    <row r="17" spans="1:11" s="38" customFormat="1" x14ac:dyDescent="0.25">
      <c r="A17" s="22" t="s">
        <v>175</v>
      </c>
      <c r="B17" s="597"/>
    </row>
    <row r="18" spans="1:11" s="38" customFormat="1" x14ac:dyDescent="0.25">
      <c r="A18" s="22" t="s">
        <v>177</v>
      </c>
      <c r="B18" s="597"/>
    </row>
    <row r="19" spans="1:11" s="38" customFormat="1" x14ac:dyDescent="0.25">
      <c r="A19" s="22" t="s">
        <v>178</v>
      </c>
      <c r="B19" s="597"/>
    </row>
    <row r="20" spans="1:11" s="38" customFormat="1" x14ac:dyDescent="0.25">
      <c r="A20" s="22" t="s">
        <v>180</v>
      </c>
      <c r="B20" s="597"/>
    </row>
    <row r="21" spans="1:11" s="38" customFormat="1" x14ac:dyDescent="0.25">
      <c r="A21" s="22" t="s">
        <v>182</v>
      </c>
      <c r="B21" s="597"/>
    </row>
    <row r="22" spans="1:11" s="38" customFormat="1" x14ac:dyDescent="0.25">
      <c r="A22" s="75" t="s">
        <v>35</v>
      </c>
      <c r="B22" s="742"/>
      <c r="D22" s="76"/>
      <c r="E22" s="76"/>
      <c r="F22" s="76"/>
      <c r="G22" s="76"/>
      <c r="H22" s="76"/>
      <c r="I22" s="76"/>
      <c r="J22" s="76"/>
      <c r="K22" s="76"/>
    </row>
    <row r="23" spans="1:11" s="38" customFormat="1" x14ac:dyDescent="0.25">
      <c r="A23" s="22" t="s">
        <v>173</v>
      </c>
      <c r="B23" s="52" t="s">
        <v>58</v>
      </c>
      <c r="D23" s="76"/>
      <c r="E23" s="76"/>
      <c r="F23" s="76"/>
      <c r="G23" s="76"/>
      <c r="H23" s="77"/>
      <c r="I23" s="76"/>
      <c r="J23" s="79" t="e">
        <f>-#REF!*100/1000</f>
        <v>#REF!</v>
      </c>
      <c r="K23" s="79" t="e">
        <f>-#REF!*100/1000</f>
        <v>#REF!</v>
      </c>
    </row>
    <row r="24" spans="1:11" s="38" customFormat="1" x14ac:dyDescent="0.25">
      <c r="A24" s="22" t="s">
        <v>175</v>
      </c>
      <c r="B24" s="597"/>
      <c r="D24" s="76"/>
      <c r="E24" s="76"/>
      <c r="F24" s="44"/>
      <c r="G24" s="76"/>
      <c r="H24" s="76"/>
      <c r="I24" s="78"/>
      <c r="J24" s="76"/>
      <c r="K24" s="76"/>
    </row>
    <row r="25" spans="1:11" s="38" customFormat="1" x14ac:dyDescent="0.25">
      <c r="A25" s="22" t="s">
        <v>177</v>
      </c>
      <c r="B25" s="597"/>
      <c r="D25" s="77"/>
      <c r="E25" s="77"/>
      <c r="F25" s="77"/>
      <c r="G25" s="76"/>
      <c r="H25" s="76"/>
      <c r="I25" s="76"/>
      <c r="J25" s="76"/>
      <c r="K25" s="76"/>
    </row>
    <row r="26" spans="1:11" s="38" customFormat="1" ht="14.25" customHeight="1" x14ac:dyDescent="0.25">
      <c r="A26" s="22" t="s">
        <v>178</v>
      </c>
      <c r="B26" s="597"/>
      <c r="D26" s="79"/>
      <c r="E26" s="79"/>
      <c r="F26" s="78"/>
      <c r="G26" s="78"/>
      <c r="H26" s="78"/>
      <c r="I26" s="76"/>
      <c r="J26" s="76"/>
      <c r="K26" s="76"/>
    </row>
    <row r="27" spans="1:11" s="38" customFormat="1" x14ac:dyDescent="0.25">
      <c r="A27" s="22" t="s">
        <v>180</v>
      </c>
      <c r="B27" s="597"/>
      <c r="D27" s="76"/>
      <c r="E27" s="76"/>
      <c r="F27" s="80"/>
      <c r="G27" s="78"/>
      <c r="H27" s="76"/>
      <c r="I27" s="76"/>
      <c r="J27" s="76"/>
      <c r="K27" s="76"/>
    </row>
    <row r="28" spans="1:11" s="38" customFormat="1" x14ac:dyDescent="0.25">
      <c r="A28" s="23" t="s">
        <v>182</v>
      </c>
      <c r="B28" s="486"/>
      <c r="D28" s="76"/>
      <c r="E28" s="76"/>
      <c r="F28" s="76"/>
      <c r="G28" s="76"/>
      <c r="H28" s="76"/>
      <c r="I28" s="76"/>
      <c r="J28" s="76"/>
      <c r="K28" s="76"/>
    </row>
    <row r="29" spans="1:11" s="38" customFormat="1" x14ac:dyDescent="0.25">
      <c r="A29" s="74" t="s">
        <v>14</v>
      </c>
      <c r="B29" s="597"/>
      <c r="D29" s="76"/>
      <c r="E29" s="76"/>
      <c r="F29" s="77"/>
      <c r="G29" s="77"/>
      <c r="H29" s="76"/>
      <c r="I29" s="76"/>
      <c r="J29" s="76"/>
      <c r="K29" s="76"/>
    </row>
    <row r="30" spans="1:11" s="38" customFormat="1" x14ac:dyDescent="0.25">
      <c r="A30" s="22" t="s">
        <v>173</v>
      </c>
      <c r="B30" s="52" t="s">
        <v>341</v>
      </c>
      <c r="D30" s="76"/>
      <c r="E30" s="76"/>
      <c r="F30" s="76"/>
      <c r="G30" s="76"/>
      <c r="H30" s="76"/>
      <c r="I30" s="76"/>
      <c r="J30" s="76"/>
      <c r="K30" s="76"/>
    </row>
    <row r="31" spans="1:11" s="38" customFormat="1" x14ac:dyDescent="0.25">
      <c r="A31" s="22" t="s">
        <v>175</v>
      </c>
      <c r="B31" s="597"/>
      <c r="D31" s="76"/>
      <c r="E31" s="76"/>
      <c r="F31" s="76"/>
      <c r="G31" s="76"/>
      <c r="H31" s="76"/>
      <c r="I31" s="76"/>
      <c r="J31" s="76"/>
      <c r="K31" s="76"/>
    </row>
    <row r="32" spans="1:11" s="38" customFormat="1" x14ac:dyDescent="0.25">
      <c r="A32" s="22" t="s">
        <v>177</v>
      </c>
      <c r="B32" s="597" t="s">
        <v>377</v>
      </c>
      <c r="D32" s="76"/>
      <c r="E32" s="76"/>
      <c r="F32" s="76"/>
      <c r="G32" s="76"/>
      <c r="H32" s="76"/>
      <c r="I32" s="76"/>
      <c r="J32" s="76"/>
      <c r="K32" s="76"/>
    </row>
    <row r="33" spans="1:11" s="38" customFormat="1" x14ac:dyDescent="0.25">
      <c r="A33" s="22" t="s">
        <v>178</v>
      </c>
      <c r="B33" s="597"/>
      <c r="D33" s="76"/>
      <c r="E33" s="76"/>
      <c r="F33" s="76"/>
      <c r="G33" s="76"/>
      <c r="H33" s="76"/>
      <c r="I33" s="76"/>
      <c r="J33" s="76"/>
      <c r="K33" s="76"/>
    </row>
    <row r="34" spans="1:11" s="38" customFormat="1" x14ac:dyDescent="0.25">
      <c r="A34" s="22" t="s">
        <v>180</v>
      </c>
      <c r="B34" s="597"/>
      <c r="D34" s="76"/>
      <c r="E34" s="76"/>
      <c r="F34" s="76"/>
      <c r="G34" s="76"/>
      <c r="H34" s="76"/>
      <c r="I34" s="76"/>
      <c r="J34" s="76"/>
      <c r="K34" s="76"/>
    </row>
    <row r="35" spans="1:11" s="38" customFormat="1" x14ac:dyDescent="0.25">
      <c r="A35" s="22" t="s">
        <v>182</v>
      </c>
      <c r="B35" s="486"/>
      <c r="D35" s="76"/>
      <c r="E35" s="76"/>
      <c r="F35" s="76"/>
      <c r="G35" s="76"/>
      <c r="H35" s="81"/>
      <c r="I35" s="76"/>
      <c r="J35" s="76"/>
      <c r="K35" s="76"/>
    </row>
    <row r="36" spans="1:11" s="38" customFormat="1" x14ac:dyDescent="0.25">
      <c r="A36" s="75" t="s">
        <v>15</v>
      </c>
      <c r="B36" s="742"/>
      <c r="D36" s="76"/>
      <c r="E36" s="76"/>
      <c r="F36" s="76"/>
      <c r="G36" s="76"/>
      <c r="H36" s="76"/>
      <c r="I36" s="76"/>
      <c r="J36" s="76"/>
      <c r="K36" s="76"/>
    </row>
    <row r="37" spans="1:11" s="38" customFormat="1" x14ac:dyDescent="0.25">
      <c r="A37" s="22" t="s">
        <v>173</v>
      </c>
      <c r="B37" s="597" t="s">
        <v>58</v>
      </c>
      <c r="D37" s="76"/>
      <c r="E37" s="76"/>
      <c r="F37" s="76"/>
      <c r="G37" s="82"/>
      <c r="H37" s="76"/>
      <c r="I37" s="76"/>
      <c r="J37" s="76"/>
      <c r="K37" s="76"/>
    </row>
    <row r="38" spans="1:11" s="38" customFormat="1" x14ac:dyDescent="0.25">
      <c r="A38" s="22" t="s">
        <v>175</v>
      </c>
      <c r="B38" s="597"/>
      <c r="D38" s="76"/>
      <c r="E38" s="76"/>
      <c r="F38" s="76"/>
      <c r="G38" s="82"/>
      <c r="H38" s="76"/>
      <c r="I38" s="76"/>
      <c r="J38" s="76"/>
      <c r="K38" s="76"/>
    </row>
    <row r="39" spans="1:11" s="38" customFormat="1" x14ac:dyDescent="0.25">
      <c r="A39" s="22" t="s">
        <v>177</v>
      </c>
      <c r="B39" s="597"/>
      <c r="D39" s="76"/>
      <c r="E39" s="76"/>
      <c r="F39" s="77"/>
      <c r="G39" s="77"/>
      <c r="H39" s="76"/>
      <c r="I39" s="76"/>
      <c r="J39" s="76"/>
      <c r="K39" s="76"/>
    </row>
    <row r="40" spans="1:11" s="38" customFormat="1" x14ac:dyDescent="0.25">
      <c r="A40" s="22" t="s">
        <v>178</v>
      </c>
      <c r="B40" s="597"/>
      <c r="D40" s="76"/>
      <c r="E40" s="76"/>
      <c r="F40" s="82"/>
      <c r="G40" s="82"/>
      <c r="H40" s="82"/>
      <c r="I40" s="82"/>
      <c r="J40" s="82"/>
      <c r="K40" s="76"/>
    </row>
    <row r="41" spans="1:11" s="38" customFormat="1" x14ac:dyDescent="0.25">
      <c r="A41" s="22" t="s">
        <v>180</v>
      </c>
      <c r="B41" s="597"/>
      <c r="D41" s="76"/>
      <c r="E41" s="76"/>
      <c r="F41" s="82"/>
      <c r="G41" s="82"/>
      <c r="H41" s="82"/>
      <c r="I41" s="82"/>
      <c r="J41" s="82"/>
      <c r="K41" s="76"/>
    </row>
    <row r="42" spans="1:11" s="38" customFormat="1" x14ac:dyDescent="0.25">
      <c r="A42" s="23" t="s">
        <v>182</v>
      </c>
      <c r="B42" s="486"/>
      <c r="D42" s="76"/>
      <c r="E42" s="76"/>
      <c r="F42" s="82"/>
      <c r="G42" s="82"/>
      <c r="H42" s="82"/>
      <c r="I42" s="82"/>
      <c r="J42" s="82"/>
      <c r="K42" s="76"/>
    </row>
    <row r="43" spans="1:11" s="38" customFormat="1" x14ac:dyDescent="0.25">
      <c r="A43" s="74" t="s">
        <v>11</v>
      </c>
      <c r="B43" s="597"/>
      <c r="D43" s="76"/>
      <c r="E43" s="76"/>
      <c r="F43" s="82"/>
      <c r="G43" s="82"/>
      <c r="H43" s="82"/>
      <c r="I43" s="82"/>
      <c r="J43" s="82"/>
      <c r="K43" s="76"/>
    </row>
    <row r="44" spans="1:11" s="38" customFormat="1" x14ac:dyDescent="0.25">
      <c r="A44" s="22" t="s">
        <v>173</v>
      </c>
      <c r="B44" s="597" t="s">
        <v>58</v>
      </c>
      <c r="D44" s="76"/>
      <c r="E44" s="76"/>
      <c r="F44" s="76"/>
      <c r="G44" s="76"/>
      <c r="H44" s="76"/>
      <c r="I44" s="76"/>
      <c r="J44" s="76"/>
      <c r="K44" s="76"/>
    </row>
    <row r="45" spans="1:11" s="38" customFormat="1" x14ac:dyDescent="0.25">
      <c r="A45" s="22" t="s">
        <v>175</v>
      </c>
      <c r="B45" s="597"/>
      <c r="D45" s="76"/>
      <c r="E45" s="76"/>
      <c r="F45" s="76"/>
      <c r="G45" s="76"/>
      <c r="H45" s="76"/>
      <c r="I45" s="76"/>
      <c r="J45" s="76"/>
      <c r="K45" s="76"/>
    </row>
    <row r="46" spans="1:11" s="38" customFormat="1" x14ac:dyDescent="0.25">
      <c r="A46" s="22" t="s">
        <v>177</v>
      </c>
      <c r="B46" s="597"/>
      <c r="D46" s="76"/>
      <c r="E46" s="76"/>
      <c r="F46" s="76"/>
      <c r="G46" s="76"/>
      <c r="H46" s="76"/>
      <c r="I46" s="76"/>
      <c r="J46" s="76"/>
      <c r="K46" s="76"/>
    </row>
    <row r="47" spans="1:11" s="38" customFormat="1" x14ac:dyDescent="0.25">
      <c r="A47" s="22" t="s">
        <v>178</v>
      </c>
      <c r="B47" s="597"/>
      <c r="D47" s="76"/>
      <c r="E47" s="76"/>
      <c r="F47" s="76"/>
      <c r="G47" s="76"/>
      <c r="H47" s="76"/>
      <c r="I47" s="76"/>
      <c r="J47" s="76"/>
      <c r="K47" s="76"/>
    </row>
    <row r="48" spans="1:11" s="38" customFormat="1" x14ac:dyDescent="0.25">
      <c r="A48" s="22" t="s">
        <v>180</v>
      </c>
      <c r="B48" s="597"/>
      <c r="D48" s="76"/>
      <c r="E48" s="76"/>
      <c r="F48" s="76"/>
      <c r="G48" s="76"/>
      <c r="H48" s="76"/>
      <c r="I48" s="76"/>
      <c r="J48" s="76"/>
      <c r="K48" s="76"/>
    </row>
    <row r="49" spans="1:11" s="38" customFormat="1" x14ac:dyDescent="0.25">
      <c r="A49" s="22" t="s">
        <v>182</v>
      </c>
      <c r="B49" s="597"/>
      <c r="D49" s="76"/>
      <c r="E49" s="76"/>
      <c r="F49" s="76"/>
      <c r="G49" s="76"/>
      <c r="H49" s="76"/>
      <c r="I49" s="76"/>
      <c r="J49" s="76"/>
      <c r="K49" s="76"/>
    </row>
    <row r="50" spans="1:11" s="38" customFormat="1" x14ac:dyDescent="0.25">
      <c r="A50" s="75" t="s">
        <v>6</v>
      </c>
      <c r="B50" s="742"/>
      <c r="D50" s="76"/>
      <c r="E50" s="76"/>
      <c r="F50" s="76"/>
      <c r="G50" s="76"/>
      <c r="H50" s="76"/>
      <c r="I50" s="76"/>
      <c r="J50" s="76"/>
      <c r="K50" s="76"/>
    </row>
    <row r="51" spans="1:11" s="38" customFormat="1" x14ac:dyDescent="0.25">
      <c r="A51" s="22" t="s">
        <v>173</v>
      </c>
      <c r="B51" s="597" t="s">
        <v>58</v>
      </c>
      <c r="D51" s="76"/>
      <c r="E51" s="76"/>
      <c r="F51" s="76"/>
      <c r="G51" s="76"/>
      <c r="H51" s="76"/>
      <c r="I51" s="76"/>
      <c r="J51" s="76"/>
      <c r="K51" s="76"/>
    </row>
    <row r="52" spans="1:11" s="38" customFormat="1" x14ac:dyDescent="0.25">
      <c r="A52" s="22" t="s">
        <v>175</v>
      </c>
      <c r="B52" s="597"/>
      <c r="D52" s="76"/>
      <c r="E52" s="76"/>
      <c r="F52" s="76"/>
      <c r="G52" s="76"/>
      <c r="H52" s="76"/>
      <c r="I52" s="76"/>
      <c r="J52" s="76"/>
      <c r="K52" s="76"/>
    </row>
    <row r="53" spans="1:11" s="38" customFormat="1" x14ac:dyDescent="0.25">
      <c r="A53" s="22" t="s">
        <v>177</v>
      </c>
      <c r="B53" s="597"/>
      <c r="D53" s="76"/>
      <c r="E53" s="76"/>
      <c r="F53" s="76"/>
      <c r="G53" s="76"/>
      <c r="H53" s="76"/>
      <c r="I53" s="76"/>
      <c r="J53" s="76"/>
      <c r="K53" s="76"/>
    </row>
    <row r="54" spans="1:11" s="38" customFormat="1" x14ac:dyDescent="0.25">
      <c r="A54" s="22" t="s">
        <v>178</v>
      </c>
      <c r="B54" s="597"/>
      <c r="D54" s="76"/>
      <c r="E54" s="76"/>
      <c r="F54" s="76"/>
      <c r="G54" s="76"/>
      <c r="H54" s="76"/>
      <c r="I54" s="76"/>
      <c r="J54" s="76"/>
      <c r="K54" s="76"/>
    </row>
    <row r="55" spans="1:11" s="38" customFormat="1" x14ac:dyDescent="0.25">
      <c r="A55" s="22" t="s">
        <v>180</v>
      </c>
      <c r="B55" s="597"/>
      <c r="D55" s="76"/>
      <c r="E55" s="76"/>
      <c r="F55" s="76"/>
      <c r="G55" s="76"/>
      <c r="H55" s="76"/>
      <c r="I55" s="76"/>
      <c r="J55" s="76"/>
      <c r="K55" s="76"/>
    </row>
    <row r="56" spans="1:11" s="38" customFormat="1" x14ac:dyDescent="0.25">
      <c r="A56" s="23" t="s">
        <v>182</v>
      </c>
      <c r="B56" s="486"/>
      <c r="D56" s="76"/>
      <c r="E56" s="76"/>
      <c r="F56" s="76"/>
      <c r="G56" s="76"/>
      <c r="H56" s="76"/>
      <c r="I56" s="76"/>
      <c r="J56" s="76"/>
      <c r="K56" s="76"/>
    </row>
    <row r="57" spans="1:11" s="38" customFormat="1" x14ac:dyDescent="0.25">
      <c r="A57" s="75" t="s">
        <v>16</v>
      </c>
      <c r="B57" s="742"/>
      <c r="D57" s="76"/>
      <c r="E57" s="76"/>
      <c r="F57" s="76"/>
      <c r="G57" s="76"/>
      <c r="H57" s="76"/>
      <c r="I57" s="76"/>
      <c r="J57" s="76"/>
      <c r="K57" s="76"/>
    </row>
    <row r="58" spans="1:11" s="38" customFormat="1" x14ac:dyDescent="0.25">
      <c r="A58" s="22" t="s">
        <v>173</v>
      </c>
      <c r="B58" s="52" t="s">
        <v>50</v>
      </c>
    </row>
    <row r="59" spans="1:11" s="38" customFormat="1" x14ac:dyDescent="0.25">
      <c r="A59" s="22" t="s">
        <v>175</v>
      </c>
      <c r="B59" s="597"/>
    </row>
    <row r="60" spans="1:11" s="38" customFormat="1" ht="150.55000000000001" x14ac:dyDescent="0.25">
      <c r="A60" s="22" t="s">
        <v>177</v>
      </c>
      <c r="B60" s="597" t="s">
        <v>851</v>
      </c>
    </row>
    <row r="61" spans="1:11" s="38" customFormat="1" x14ac:dyDescent="0.25">
      <c r="A61" s="22" t="s">
        <v>178</v>
      </c>
      <c r="B61" s="597"/>
    </row>
    <row r="62" spans="1:11" s="38" customFormat="1" x14ac:dyDescent="0.25">
      <c r="A62" s="22" t="s">
        <v>180</v>
      </c>
      <c r="B62" s="597"/>
    </row>
    <row r="63" spans="1:11" s="38" customFormat="1" x14ac:dyDescent="0.25">
      <c r="A63" s="23" t="s">
        <v>182</v>
      </c>
      <c r="B63" s="486" t="s">
        <v>850</v>
      </c>
    </row>
    <row r="64" spans="1:11" s="38" customFormat="1" x14ac:dyDescent="0.25">
      <c r="A64" s="74" t="s">
        <v>398</v>
      </c>
      <c r="B64" s="597"/>
    </row>
    <row r="65" spans="1:2" s="38" customFormat="1" x14ac:dyDescent="0.25">
      <c r="A65" s="22" t="s">
        <v>650</v>
      </c>
      <c r="B65" s="597" t="s">
        <v>58</v>
      </c>
    </row>
    <row r="66" spans="1:2" s="38" customFormat="1" x14ac:dyDescent="0.25">
      <c r="A66" s="22" t="s">
        <v>194</v>
      </c>
      <c r="B66" s="597"/>
    </row>
    <row r="67" spans="1:2" s="38" customFormat="1" x14ac:dyDescent="0.25">
      <c r="A67" s="22" t="s">
        <v>177</v>
      </c>
      <c r="B67" s="597"/>
    </row>
    <row r="68" spans="1:2" s="38" customFormat="1" x14ac:dyDescent="0.25">
      <c r="A68" s="22" t="s">
        <v>178</v>
      </c>
      <c r="B68" s="597"/>
    </row>
    <row r="69" spans="1:2" s="38" customFormat="1" x14ac:dyDescent="0.25">
      <c r="A69" s="22" t="s">
        <v>180</v>
      </c>
      <c r="B69" s="597"/>
    </row>
    <row r="70" spans="1:2" s="38" customFormat="1" x14ac:dyDescent="0.25">
      <c r="A70" s="22" t="s">
        <v>36</v>
      </c>
      <c r="B70" s="597"/>
    </row>
    <row r="71" spans="1:2" s="38" customFormat="1" x14ac:dyDescent="0.25">
      <c r="A71" s="75" t="s">
        <v>17</v>
      </c>
      <c r="B71" s="742"/>
    </row>
    <row r="72" spans="1:2" s="38" customFormat="1" x14ac:dyDescent="0.25">
      <c r="A72" s="22" t="s">
        <v>173</v>
      </c>
      <c r="B72" s="52" t="s">
        <v>52</v>
      </c>
    </row>
    <row r="73" spans="1:2" s="38" customFormat="1" x14ac:dyDescent="0.25">
      <c r="A73" s="22" t="s">
        <v>175</v>
      </c>
      <c r="B73" s="597" t="s">
        <v>340</v>
      </c>
    </row>
    <row r="74" spans="1:2" s="38" customFormat="1" ht="45.2" x14ac:dyDescent="0.25">
      <c r="A74" s="22" t="s">
        <v>177</v>
      </c>
      <c r="B74" s="597" t="s">
        <v>378</v>
      </c>
    </row>
    <row r="75" spans="1:2" s="38" customFormat="1" x14ac:dyDescent="0.25">
      <c r="A75" s="22" t="s">
        <v>178</v>
      </c>
      <c r="B75" s="597" t="s">
        <v>232</v>
      </c>
    </row>
    <row r="76" spans="1:2" s="38" customFormat="1" x14ac:dyDescent="0.25">
      <c r="A76" s="22" t="s">
        <v>180</v>
      </c>
      <c r="B76" s="597"/>
    </row>
    <row r="77" spans="1:2" s="38" customFormat="1" x14ac:dyDescent="0.25">
      <c r="A77" s="22" t="s">
        <v>36</v>
      </c>
      <c r="B77" s="486"/>
    </row>
    <row r="78" spans="1:2" s="38" customFormat="1" x14ac:dyDescent="0.25">
      <c r="A78" s="75" t="s">
        <v>694</v>
      </c>
      <c r="B78" s="742"/>
    </row>
    <row r="79" spans="1:2" s="38" customFormat="1" x14ac:dyDescent="0.25">
      <c r="A79" s="22" t="s">
        <v>173</v>
      </c>
      <c r="B79" s="52" t="s">
        <v>52</v>
      </c>
    </row>
    <row r="80" spans="1:2" s="38" customFormat="1" x14ac:dyDescent="0.25">
      <c r="A80" s="22" t="s">
        <v>175</v>
      </c>
      <c r="B80" s="597" t="s">
        <v>340</v>
      </c>
    </row>
    <row r="81" spans="1:4" s="38" customFormat="1" ht="45.2" x14ac:dyDescent="0.25">
      <c r="A81" s="22" t="s">
        <v>177</v>
      </c>
      <c r="B81" s="597" t="s">
        <v>378</v>
      </c>
    </row>
    <row r="82" spans="1:4" s="38" customFormat="1" x14ac:dyDescent="0.25">
      <c r="A82" s="22" t="s">
        <v>178</v>
      </c>
      <c r="B82" s="597" t="s">
        <v>232</v>
      </c>
    </row>
    <row r="83" spans="1:4" s="38" customFormat="1" x14ac:dyDescent="0.25">
      <c r="A83" s="22" t="s">
        <v>180</v>
      </c>
      <c r="B83" s="597"/>
    </row>
    <row r="84" spans="1:4" s="38" customFormat="1" x14ac:dyDescent="0.25">
      <c r="A84" s="22" t="s">
        <v>36</v>
      </c>
      <c r="B84" s="486"/>
    </row>
    <row r="85" spans="1:4" s="38" customFormat="1" x14ac:dyDescent="0.25">
      <c r="A85" s="75" t="s">
        <v>580</v>
      </c>
      <c r="B85" s="742"/>
    </row>
    <row r="86" spans="1:4" s="38" customFormat="1" x14ac:dyDescent="0.25">
      <c r="A86" s="22" t="s">
        <v>173</v>
      </c>
      <c r="B86" s="52"/>
    </row>
    <row r="87" spans="1:4" s="38" customFormat="1" x14ac:dyDescent="0.25">
      <c r="A87" s="22" t="s">
        <v>175</v>
      </c>
      <c r="B87" s="597"/>
    </row>
    <row r="88" spans="1:4" s="38" customFormat="1" x14ac:dyDescent="0.25">
      <c r="A88" s="22" t="s">
        <v>177</v>
      </c>
      <c r="B88" s="597"/>
    </row>
    <row r="89" spans="1:4" s="38" customFormat="1" x14ac:dyDescent="0.25">
      <c r="A89" s="22" t="s">
        <v>178</v>
      </c>
      <c r="B89" s="597"/>
    </row>
    <row r="90" spans="1:4" s="38" customFormat="1" x14ac:dyDescent="0.25">
      <c r="A90" s="22" t="s">
        <v>180</v>
      </c>
      <c r="B90" s="597"/>
    </row>
    <row r="91" spans="1:4" s="38" customFormat="1" x14ac:dyDescent="0.25">
      <c r="A91" s="22" t="s">
        <v>36</v>
      </c>
      <c r="B91" s="486"/>
    </row>
    <row r="92" spans="1:4" s="38" customFormat="1" x14ac:dyDescent="0.25">
      <c r="A92" s="86" t="s">
        <v>18</v>
      </c>
      <c r="B92" s="742"/>
    </row>
    <row r="93" spans="1:4" s="38" customFormat="1" x14ac:dyDescent="0.25">
      <c r="A93" s="22" t="s">
        <v>650</v>
      </c>
      <c r="B93" s="52" t="s">
        <v>52</v>
      </c>
    </row>
    <row r="94" spans="1:4" s="38" customFormat="1" x14ac:dyDescent="0.25">
      <c r="A94" s="22" t="s">
        <v>194</v>
      </c>
      <c r="B94" s="597" t="s">
        <v>340</v>
      </c>
    </row>
    <row r="95" spans="1:4" s="38" customFormat="1" x14ac:dyDescent="0.25">
      <c r="A95" s="22" t="s">
        <v>177</v>
      </c>
      <c r="B95" s="597" t="s">
        <v>379</v>
      </c>
      <c r="D95" s="83"/>
    </row>
    <row r="96" spans="1:4" s="38" customFormat="1" x14ac:dyDescent="0.25">
      <c r="A96" s="22" t="s">
        <v>178</v>
      </c>
      <c r="B96" s="597"/>
      <c r="D96" s="40"/>
    </row>
    <row r="97" spans="1:4" s="38" customFormat="1" x14ac:dyDescent="0.25">
      <c r="A97" s="22" t="s">
        <v>180</v>
      </c>
      <c r="B97" s="597"/>
      <c r="D97" s="37"/>
    </row>
    <row r="98" spans="1:4" s="38" customFormat="1" x14ac:dyDescent="0.25">
      <c r="A98" s="23" t="s">
        <v>36</v>
      </c>
      <c r="B98" s="486"/>
      <c r="D98" s="37"/>
    </row>
    <row r="99" spans="1:4" s="38" customFormat="1" x14ac:dyDescent="0.25">
      <c r="A99" s="74" t="s">
        <v>19</v>
      </c>
      <c r="B99" s="597"/>
      <c r="D99" s="37"/>
    </row>
    <row r="100" spans="1:4" s="38" customFormat="1" x14ac:dyDescent="0.25">
      <c r="A100" s="22" t="s">
        <v>173</v>
      </c>
      <c r="B100" s="597" t="s">
        <v>58</v>
      </c>
      <c r="D100" s="37"/>
    </row>
    <row r="101" spans="1:4" s="38" customFormat="1" x14ac:dyDescent="0.25">
      <c r="A101" s="22" t="s">
        <v>175</v>
      </c>
      <c r="B101" s="597"/>
      <c r="D101" s="37"/>
    </row>
    <row r="102" spans="1:4" s="38" customFormat="1" x14ac:dyDescent="0.25">
      <c r="A102" s="22" t="s">
        <v>177</v>
      </c>
      <c r="B102" s="597"/>
      <c r="D102" s="37"/>
    </row>
    <row r="103" spans="1:4" s="38" customFormat="1" x14ac:dyDescent="0.25">
      <c r="A103" s="22" t="s">
        <v>178</v>
      </c>
      <c r="B103" s="597"/>
      <c r="D103" s="37"/>
    </row>
    <row r="104" spans="1:4" s="38" customFormat="1" x14ac:dyDescent="0.25">
      <c r="A104" s="22" t="s">
        <v>180</v>
      </c>
      <c r="B104" s="597"/>
      <c r="D104" s="37"/>
    </row>
    <row r="105" spans="1:4" s="38" customFormat="1" x14ac:dyDescent="0.25">
      <c r="A105" s="23" t="s">
        <v>36</v>
      </c>
      <c r="B105" s="486"/>
      <c r="D105" s="37"/>
    </row>
    <row r="106" spans="1:4" s="38" customFormat="1" x14ac:dyDescent="0.25">
      <c r="A106" s="74" t="s">
        <v>693</v>
      </c>
      <c r="B106" s="597"/>
    </row>
    <row r="107" spans="1:4" s="38" customFormat="1" x14ac:dyDescent="0.25">
      <c r="A107" s="22" t="s">
        <v>173</v>
      </c>
      <c r="B107" s="52"/>
    </row>
    <row r="108" spans="1:4" s="38" customFormat="1" x14ac:dyDescent="0.25">
      <c r="A108" s="22" t="s">
        <v>175</v>
      </c>
      <c r="B108" s="597"/>
    </row>
    <row r="109" spans="1:4" s="38" customFormat="1" x14ac:dyDescent="0.25">
      <c r="A109" s="22" t="s">
        <v>177</v>
      </c>
      <c r="B109" s="597" t="s">
        <v>58</v>
      </c>
    </row>
    <row r="110" spans="1:4" s="38" customFormat="1" x14ac:dyDescent="0.25">
      <c r="A110" s="22" t="s">
        <v>178</v>
      </c>
      <c r="B110" s="597"/>
    </row>
    <row r="111" spans="1:4" s="38" customFormat="1" x14ac:dyDescent="0.25">
      <c r="A111" s="22" t="s">
        <v>180</v>
      </c>
      <c r="B111" s="597"/>
    </row>
    <row r="112" spans="1:4" s="38" customFormat="1" ht="15.75" thickBot="1" x14ac:dyDescent="0.3">
      <c r="A112" s="25" t="s">
        <v>36</v>
      </c>
      <c r="B112" s="790"/>
    </row>
    <row r="113" spans="1:4" s="38" customFormat="1" ht="15.75" thickBot="1" x14ac:dyDescent="0.3">
      <c r="A113" s="26"/>
      <c r="B113" s="597"/>
      <c r="D113" s="37"/>
    </row>
    <row r="114" spans="1:4" s="38" customFormat="1" x14ac:dyDescent="0.25">
      <c r="A114" s="21" t="s">
        <v>20</v>
      </c>
      <c r="B114" s="791"/>
      <c r="D114" s="37"/>
    </row>
    <row r="115" spans="1:4" s="38" customFormat="1" x14ac:dyDescent="0.25">
      <c r="A115" s="75" t="s">
        <v>21</v>
      </c>
      <c r="B115" s="742"/>
      <c r="D115" s="37"/>
    </row>
    <row r="116" spans="1:4" s="38" customFormat="1" x14ac:dyDescent="0.25">
      <c r="A116" s="22" t="s">
        <v>173</v>
      </c>
      <c r="B116" s="597" t="s">
        <v>58</v>
      </c>
      <c r="D116" s="37"/>
    </row>
    <row r="117" spans="1:4" s="38" customFormat="1" x14ac:dyDescent="0.25">
      <c r="A117" s="22" t="s">
        <v>175</v>
      </c>
      <c r="B117" s="597"/>
      <c r="D117" s="37"/>
    </row>
    <row r="118" spans="1:4" s="38" customFormat="1" x14ac:dyDescent="0.25">
      <c r="A118" s="22" t="s">
        <v>177</v>
      </c>
      <c r="B118" s="597"/>
      <c r="D118" s="37"/>
    </row>
    <row r="119" spans="1:4" s="38" customFormat="1" x14ac:dyDescent="0.25">
      <c r="A119" s="22" t="s">
        <v>178</v>
      </c>
      <c r="B119" s="597"/>
      <c r="D119" s="37"/>
    </row>
    <row r="120" spans="1:4" s="38" customFormat="1" x14ac:dyDescent="0.25">
      <c r="A120" s="22" t="s">
        <v>180</v>
      </c>
      <c r="B120" s="597"/>
      <c r="D120" s="37"/>
    </row>
    <row r="121" spans="1:4" x14ac:dyDescent="0.25">
      <c r="A121" s="22" t="s">
        <v>182</v>
      </c>
      <c r="B121" s="597"/>
    </row>
    <row r="122" spans="1:4" x14ac:dyDescent="0.25">
      <c r="A122" s="75" t="s">
        <v>22</v>
      </c>
      <c r="B122" s="742"/>
    </row>
    <row r="123" spans="1:4" x14ac:dyDescent="0.25">
      <c r="A123" s="22" t="s">
        <v>173</v>
      </c>
      <c r="B123" s="597" t="s">
        <v>58</v>
      </c>
    </row>
    <row r="124" spans="1:4" x14ac:dyDescent="0.25">
      <c r="A124" s="22" t="s">
        <v>175</v>
      </c>
      <c r="B124" s="597"/>
    </row>
    <row r="125" spans="1:4" x14ac:dyDescent="0.25">
      <c r="A125" s="22" t="s">
        <v>177</v>
      </c>
      <c r="B125" s="597"/>
    </row>
    <row r="126" spans="1:4" x14ac:dyDescent="0.25">
      <c r="A126" s="22" t="s">
        <v>178</v>
      </c>
      <c r="B126" s="597"/>
    </row>
    <row r="127" spans="1:4" x14ac:dyDescent="0.25">
      <c r="A127" s="22" t="s">
        <v>180</v>
      </c>
      <c r="B127" s="597"/>
    </row>
    <row r="128" spans="1:4" x14ac:dyDescent="0.25">
      <c r="A128" s="23" t="s">
        <v>182</v>
      </c>
      <c r="B128" s="486"/>
    </row>
    <row r="129" spans="1:3" x14ac:dyDescent="0.25">
      <c r="A129" s="75" t="s">
        <v>23</v>
      </c>
      <c r="B129" s="742"/>
    </row>
    <row r="130" spans="1:3" x14ac:dyDescent="0.25">
      <c r="A130" s="22" t="s">
        <v>173</v>
      </c>
      <c r="B130" s="597"/>
    </row>
    <row r="131" spans="1:3" x14ac:dyDescent="0.25">
      <c r="A131" s="22" t="s">
        <v>175</v>
      </c>
      <c r="B131" s="597"/>
    </row>
    <row r="132" spans="1:3" x14ac:dyDescent="0.25">
      <c r="A132" s="22" t="s">
        <v>177</v>
      </c>
      <c r="B132" s="597" t="s">
        <v>530</v>
      </c>
    </row>
    <row r="133" spans="1:3" x14ac:dyDescent="0.25">
      <c r="A133" s="22" t="s">
        <v>178</v>
      </c>
      <c r="B133" s="597"/>
    </row>
    <row r="134" spans="1:3" x14ac:dyDescent="0.25">
      <c r="A134" s="22" t="s">
        <v>180</v>
      </c>
      <c r="B134" s="597"/>
    </row>
    <row r="135" spans="1:3" x14ac:dyDescent="0.25">
      <c r="A135" s="23" t="s">
        <v>182</v>
      </c>
      <c r="B135" s="486"/>
    </row>
    <row r="136" spans="1:3" x14ac:dyDescent="0.25">
      <c r="A136" s="74" t="s">
        <v>24</v>
      </c>
      <c r="B136" s="597"/>
    </row>
    <row r="137" spans="1:3" x14ac:dyDescent="0.25">
      <c r="A137" s="22" t="s">
        <v>173</v>
      </c>
      <c r="B137" s="52" t="s">
        <v>52</v>
      </c>
    </row>
    <row r="138" spans="1:3" x14ac:dyDescent="0.2">
      <c r="A138" s="22" t="s">
        <v>175</v>
      </c>
      <c r="B138" s="597" t="s">
        <v>346</v>
      </c>
      <c r="C138" s="686"/>
    </row>
    <row r="139" spans="1:3" x14ac:dyDescent="0.25">
      <c r="A139" s="22" t="s">
        <v>177</v>
      </c>
      <c r="B139" s="597" t="s">
        <v>347</v>
      </c>
    </row>
    <row r="140" spans="1:3" x14ac:dyDescent="0.25">
      <c r="A140" s="22" t="s">
        <v>178</v>
      </c>
      <c r="B140" s="597"/>
    </row>
    <row r="141" spans="1:3" x14ac:dyDescent="0.25">
      <c r="A141" s="22" t="s">
        <v>180</v>
      </c>
      <c r="B141" s="597"/>
    </row>
    <row r="142" spans="1:3" x14ac:dyDescent="0.25">
      <c r="A142" s="23" t="s">
        <v>182</v>
      </c>
      <c r="B142" s="486"/>
    </row>
    <row r="143" spans="1:3" x14ac:dyDescent="0.25">
      <c r="A143" s="74" t="s">
        <v>8</v>
      </c>
      <c r="B143" s="597"/>
    </row>
    <row r="144" spans="1:3" x14ac:dyDescent="0.25">
      <c r="A144" s="22" t="s">
        <v>173</v>
      </c>
      <c r="B144" s="52" t="s">
        <v>52</v>
      </c>
    </row>
    <row r="145" spans="1:3" x14ac:dyDescent="0.25">
      <c r="A145" s="22" t="s">
        <v>175</v>
      </c>
      <c r="B145" s="597" t="s">
        <v>346</v>
      </c>
    </row>
    <row r="146" spans="1:3" x14ac:dyDescent="0.25">
      <c r="A146" s="22" t="s">
        <v>177</v>
      </c>
      <c r="B146" s="597" t="s">
        <v>347</v>
      </c>
    </row>
    <row r="147" spans="1:3" x14ac:dyDescent="0.25">
      <c r="A147" s="22" t="s">
        <v>178</v>
      </c>
      <c r="B147" s="597"/>
    </row>
    <row r="148" spans="1:3" x14ac:dyDescent="0.25">
      <c r="A148" s="22" t="s">
        <v>180</v>
      </c>
      <c r="B148" s="597"/>
    </row>
    <row r="149" spans="1:3" x14ac:dyDescent="0.25">
      <c r="A149" s="23" t="s">
        <v>182</v>
      </c>
      <c r="B149" s="486"/>
    </row>
    <row r="150" spans="1:3" x14ac:dyDescent="0.25">
      <c r="A150" s="74" t="s">
        <v>25</v>
      </c>
      <c r="B150" s="597"/>
    </row>
    <row r="151" spans="1:3" x14ac:dyDescent="0.25">
      <c r="A151" s="22" t="s">
        <v>173</v>
      </c>
      <c r="B151" s="52" t="s">
        <v>52</v>
      </c>
    </row>
    <row r="152" spans="1:3" x14ac:dyDescent="0.25">
      <c r="A152" s="22" t="s">
        <v>175</v>
      </c>
      <c r="B152" s="597" t="s">
        <v>346</v>
      </c>
    </row>
    <row r="153" spans="1:3" x14ac:dyDescent="0.25">
      <c r="A153" s="22" t="s">
        <v>177</v>
      </c>
      <c r="B153" s="597" t="s">
        <v>347</v>
      </c>
    </row>
    <row r="154" spans="1:3" x14ac:dyDescent="0.25">
      <c r="A154" s="22" t="s">
        <v>178</v>
      </c>
      <c r="B154" s="597"/>
    </row>
    <row r="155" spans="1:3" x14ac:dyDescent="0.25">
      <c r="A155" s="22" t="s">
        <v>180</v>
      </c>
      <c r="B155" s="597"/>
    </row>
    <row r="156" spans="1:3" x14ac:dyDescent="0.25">
      <c r="A156" s="23" t="s">
        <v>182</v>
      </c>
      <c r="B156" s="486"/>
    </row>
    <row r="157" spans="1:3" x14ac:dyDescent="0.25">
      <c r="A157" s="75" t="s">
        <v>0</v>
      </c>
      <c r="B157" s="742"/>
    </row>
    <row r="158" spans="1:3" x14ac:dyDescent="0.25">
      <c r="A158" s="22" t="s">
        <v>173</v>
      </c>
      <c r="B158" s="597" t="s">
        <v>58</v>
      </c>
    </row>
    <row r="159" spans="1:3" x14ac:dyDescent="0.25">
      <c r="A159" s="22" t="s">
        <v>175</v>
      </c>
      <c r="B159" s="597"/>
    </row>
    <row r="160" spans="1:3" x14ac:dyDescent="0.25">
      <c r="A160" s="22" t="s">
        <v>177</v>
      </c>
      <c r="B160" s="597"/>
      <c r="C160" s="84"/>
    </row>
    <row r="161" spans="1:2" x14ac:dyDescent="0.25">
      <c r="A161" s="22" t="s">
        <v>178</v>
      </c>
      <c r="B161" s="597"/>
    </row>
    <row r="162" spans="1:2" x14ac:dyDescent="0.25">
      <c r="A162" s="22" t="s">
        <v>180</v>
      </c>
      <c r="B162" s="597"/>
    </row>
    <row r="163" spans="1:2" x14ac:dyDescent="0.25">
      <c r="A163" s="22" t="s">
        <v>36</v>
      </c>
      <c r="B163" s="597"/>
    </row>
    <row r="164" spans="1:2" x14ac:dyDescent="0.25">
      <c r="A164" s="75" t="s">
        <v>7</v>
      </c>
      <c r="B164" s="742"/>
    </row>
    <row r="165" spans="1:2" x14ac:dyDescent="0.25">
      <c r="A165" s="22" t="s">
        <v>173</v>
      </c>
      <c r="B165" s="597" t="s">
        <v>58</v>
      </c>
    </row>
    <row r="166" spans="1:2" x14ac:dyDescent="0.25">
      <c r="A166" s="22" t="s">
        <v>175</v>
      </c>
      <c r="B166" s="597"/>
    </row>
    <row r="167" spans="1:2" x14ac:dyDescent="0.25">
      <c r="A167" s="22" t="s">
        <v>177</v>
      </c>
      <c r="B167" s="597"/>
    </row>
    <row r="168" spans="1:2" x14ac:dyDescent="0.25">
      <c r="A168" s="22" t="s">
        <v>178</v>
      </c>
      <c r="B168" s="597"/>
    </row>
    <row r="169" spans="1:2" x14ac:dyDescent="0.25">
      <c r="A169" s="22" t="s">
        <v>180</v>
      </c>
      <c r="B169" s="597"/>
    </row>
    <row r="170" spans="1:2" x14ac:dyDescent="0.25">
      <c r="A170" s="22" t="s">
        <v>36</v>
      </c>
      <c r="B170" s="597"/>
    </row>
    <row r="171" spans="1:2" x14ac:dyDescent="0.25">
      <c r="A171" s="85" t="s">
        <v>26</v>
      </c>
      <c r="B171" s="742"/>
    </row>
    <row r="172" spans="1:2" x14ac:dyDescent="0.25">
      <c r="A172" s="22" t="s">
        <v>173</v>
      </c>
      <c r="B172" s="597" t="s">
        <v>58</v>
      </c>
    </row>
    <row r="173" spans="1:2" x14ac:dyDescent="0.25">
      <c r="A173" s="22" t="s">
        <v>175</v>
      </c>
      <c r="B173" s="597"/>
    </row>
    <row r="174" spans="1:2" x14ac:dyDescent="0.25">
      <c r="A174" s="22" t="s">
        <v>177</v>
      </c>
      <c r="B174" s="597"/>
    </row>
    <row r="175" spans="1:2" x14ac:dyDescent="0.25">
      <c r="A175" s="22" t="s">
        <v>178</v>
      </c>
      <c r="B175" s="597"/>
    </row>
    <row r="176" spans="1:2" x14ac:dyDescent="0.25">
      <c r="A176" s="22" t="s">
        <v>180</v>
      </c>
      <c r="B176" s="597"/>
    </row>
    <row r="177" spans="1:2" x14ac:dyDescent="0.25">
      <c r="A177" s="23" t="s">
        <v>36</v>
      </c>
      <c r="B177" s="486"/>
    </row>
    <row r="178" spans="1:2" x14ac:dyDescent="0.25">
      <c r="A178" s="74" t="s">
        <v>27</v>
      </c>
      <c r="B178" s="597"/>
    </row>
    <row r="179" spans="1:2" x14ac:dyDescent="0.25">
      <c r="A179" s="22" t="s">
        <v>173</v>
      </c>
      <c r="B179" s="597" t="s">
        <v>52</v>
      </c>
    </row>
    <row r="180" spans="1:2" ht="30.15" x14ac:dyDescent="0.25">
      <c r="A180" s="22" t="s">
        <v>175</v>
      </c>
      <c r="B180" s="597" t="s">
        <v>348</v>
      </c>
    </row>
    <row r="181" spans="1:2" ht="30.15" x14ac:dyDescent="0.25">
      <c r="A181" s="22" t="s">
        <v>177</v>
      </c>
      <c r="B181" s="597" t="s">
        <v>349</v>
      </c>
    </row>
    <row r="182" spans="1:2" x14ac:dyDescent="0.25">
      <c r="A182" s="22" t="s">
        <v>178</v>
      </c>
      <c r="B182" s="597" t="s">
        <v>202</v>
      </c>
    </row>
    <row r="183" spans="1:2" x14ac:dyDescent="0.25">
      <c r="A183" s="22" t="s">
        <v>180</v>
      </c>
      <c r="B183" s="597"/>
    </row>
    <row r="184" spans="1:2" x14ac:dyDescent="0.25">
      <c r="A184" s="23" t="s">
        <v>36</v>
      </c>
      <c r="B184" s="597"/>
    </row>
    <row r="185" spans="1:2" x14ac:dyDescent="0.25">
      <c r="A185" s="74" t="s">
        <v>38</v>
      </c>
      <c r="B185" s="742"/>
    </row>
    <row r="186" spans="1:2" x14ac:dyDescent="0.25">
      <c r="A186" s="22" t="s">
        <v>173</v>
      </c>
      <c r="B186" s="597" t="s">
        <v>52</v>
      </c>
    </row>
    <row r="187" spans="1:2" x14ac:dyDescent="0.25">
      <c r="A187" s="22" t="s">
        <v>175</v>
      </c>
      <c r="B187" s="101"/>
    </row>
    <row r="188" spans="1:2" ht="30.15" x14ac:dyDescent="0.25">
      <c r="A188" s="22" t="s">
        <v>177</v>
      </c>
      <c r="B188" s="597" t="s">
        <v>350</v>
      </c>
    </row>
    <row r="189" spans="1:2" x14ac:dyDescent="0.25">
      <c r="A189" s="22" t="s">
        <v>178</v>
      </c>
      <c r="B189" s="597"/>
    </row>
    <row r="190" spans="1:2" x14ac:dyDescent="0.25">
      <c r="A190" s="22" t="s">
        <v>180</v>
      </c>
      <c r="B190" s="597"/>
    </row>
    <row r="191" spans="1:2" x14ac:dyDescent="0.25">
      <c r="A191" s="23" t="s">
        <v>36</v>
      </c>
      <c r="B191" s="597"/>
    </row>
    <row r="192" spans="1:2" x14ac:dyDescent="0.25">
      <c r="A192" s="74" t="s">
        <v>29</v>
      </c>
      <c r="B192" s="742"/>
    </row>
    <row r="193" spans="1:2" x14ac:dyDescent="0.25">
      <c r="A193" s="22" t="s">
        <v>173</v>
      </c>
      <c r="B193" s="597" t="s">
        <v>58</v>
      </c>
    </row>
    <row r="194" spans="1:2" x14ac:dyDescent="0.25">
      <c r="A194" s="22" t="s">
        <v>175</v>
      </c>
      <c r="B194" s="597"/>
    </row>
    <row r="195" spans="1:2" x14ac:dyDescent="0.25">
      <c r="A195" s="22" t="s">
        <v>177</v>
      </c>
      <c r="B195" s="597"/>
    </row>
    <row r="196" spans="1:2" x14ac:dyDescent="0.25">
      <c r="A196" s="22" t="s">
        <v>178</v>
      </c>
      <c r="B196" s="597"/>
    </row>
    <row r="197" spans="1:2" x14ac:dyDescent="0.25">
      <c r="A197" s="22" t="s">
        <v>180</v>
      </c>
      <c r="B197" s="597"/>
    </row>
    <row r="198" spans="1:2" x14ac:dyDescent="0.25">
      <c r="A198" s="23" t="s">
        <v>36</v>
      </c>
      <c r="B198" s="486"/>
    </row>
    <row r="199" spans="1:2" x14ac:dyDescent="0.25">
      <c r="A199" s="74" t="s">
        <v>30</v>
      </c>
      <c r="B199" s="597"/>
    </row>
    <row r="200" spans="1:2" x14ac:dyDescent="0.25">
      <c r="A200" s="22" t="s">
        <v>173</v>
      </c>
      <c r="B200" s="52" t="s">
        <v>52</v>
      </c>
    </row>
    <row r="201" spans="1:2" x14ac:dyDescent="0.25">
      <c r="A201" s="22" t="s">
        <v>175</v>
      </c>
      <c r="B201" s="597"/>
    </row>
    <row r="202" spans="1:2" x14ac:dyDescent="0.25">
      <c r="A202" s="22" t="s">
        <v>177</v>
      </c>
      <c r="B202" s="597" t="s">
        <v>374</v>
      </c>
    </row>
    <row r="203" spans="1:2" x14ac:dyDescent="0.25">
      <c r="A203" s="22" t="s">
        <v>178</v>
      </c>
      <c r="B203" s="597" t="s">
        <v>375</v>
      </c>
    </row>
    <row r="204" spans="1:2" x14ac:dyDescent="0.25">
      <c r="A204" s="22" t="s">
        <v>180</v>
      </c>
      <c r="B204" s="597"/>
    </row>
    <row r="205" spans="1:2" x14ac:dyDescent="0.25">
      <c r="A205" s="23" t="s">
        <v>36</v>
      </c>
      <c r="B205" s="486"/>
    </row>
    <row r="206" spans="1:2" x14ac:dyDescent="0.25">
      <c r="A206" s="74" t="s">
        <v>31</v>
      </c>
      <c r="B206" s="597"/>
    </row>
    <row r="207" spans="1:2" x14ac:dyDescent="0.25">
      <c r="A207" s="22" t="s">
        <v>173</v>
      </c>
      <c r="B207" s="597" t="s">
        <v>58</v>
      </c>
    </row>
    <row r="208" spans="1:2" x14ac:dyDescent="0.25">
      <c r="A208" s="22" t="s">
        <v>175</v>
      </c>
      <c r="B208" s="597"/>
    </row>
    <row r="209" spans="1:2" x14ac:dyDescent="0.25">
      <c r="A209" s="22" t="s">
        <v>177</v>
      </c>
      <c r="B209" s="597"/>
    </row>
    <row r="210" spans="1:2" x14ac:dyDescent="0.25">
      <c r="A210" s="22" t="s">
        <v>178</v>
      </c>
      <c r="B210" s="597"/>
    </row>
    <row r="211" spans="1:2" x14ac:dyDescent="0.25">
      <c r="A211" s="22" t="s">
        <v>180</v>
      </c>
      <c r="B211" s="597"/>
    </row>
    <row r="212" spans="1:2" x14ac:dyDescent="0.25">
      <c r="A212" s="23" t="s">
        <v>36</v>
      </c>
      <c r="B212" s="486"/>
    </row>
    <row r="213" spans="1:2" x14ac:dyDescent="0.25">
      <c r="A213" s="74" t="s">
        <v>32</v>
      </c>
      <c r="B213" s="597"/>
    </row>
    <row r="214" spans="1:2" x14ac:dyDescent="0.25">
      <c r="A214" s="22" t="s">
        <v>173</v>
      </c>
      <c r="B214" s="597" t="s">
        <v>58</v>
      </c>
    </row>
    <row r="215" spans="1:2" x14ac:dyDescent="0.25">
      <c r="A215" s="22" t="s">
        <v>175</v>
      </c>
      <c r="B215" s="597"/>
    </row>
    <row r="216" spans="1:2" x14ac:dyDescent="0.25">
      <c r="A216" s="22" t="s">
        <v>177</v>
      </c>
      <c r="B216" s="597"/>
    </row>
    <row r="217" spans="1:2" x14ac:dyDescent="0.25">
      <c r="A217" s="22" t="s">
        <v>178</v>
      </c>
      <c r="B217" s="597"/>
    </row>
    <row r="218" spans="1:2" x14ac:dyDescent="0.25">
      <c r="A218" s="22" t="s">
        <v>180</v>
      </c>
      <c r="B218" s="597"/>
    </row>
    <row r="219" spans="1:2" ht="15.75" thickBot="1" x14ac:dyDescent="0.3">
      <c r="A219" s="25" t="s">
        <v>182</v>
      </c>
      <c r="B219" s="790"/>
    </row>
    <row r="220" spans="1:2" ht="15.75" thickBot="1" x14ac:dyDescent="0.3">
      <c r="A220" s="86"/>
      <c r="B220" s="597"/>
    </row>
    <row r="221" spans="1:2" x14ac:dyDescent="0.25">
      <c r="A221" s="32" t="s">
        <v>39</v>
      </c>
      <c r="B221" s="791"/>
    </row>
    <row r="222" spans="1:2" x14ac:dyDescent="0.25">
      <c r="A222" s="74" t="s">
        <v>34</v>
      </c>
      <c r="B222" s="742"/>
    </row>
    <row r="223" spans="1:2" x14ac:dyDescent="0.25">
      <c r="A223" s="22" t="s">
        <v>173</v>
      </c>
      <c r="B223" s="597" t="s">
        <v>58</v>
      </c>
    </row>
    <row r="224" spans="1:2" x14ac:dyDescent="0.25">
      <c r="A224" s="22" t="s">
        <v>175</v>
      </c>
      <c r="B224" s="597"/>
    </row>
    <row r="225" spans="1:3" x14ac:dyDescent="0.25">
      <c r="A225" s="22" t="s">
        <v>177</v>
      </c>
      <c r="B225" s="597"/>
    </row>
    <row r="226" spans="1:3" x14ac:dyDescent="0.25">
      <c r="A226" s="22" t="s">
        <v>178</v>
      </c>
      <c r="B226" s="597"/>
    </row>
    <row r="227" spans="1:3" x14ac:dyDescent="0.25">
      <c r="A227" s="22" t="s">
        <v>180</v>
      </c>
      <c r="B227" s="597"/>
    </row>
    <row r="228" spans="1:3" x14ac:dyDescent="0.25">
      <c r="A228" s="22" t="s">
        <v>182</v>
      </c>
      <c r="B228" s="597"/>
    </row>
    <row r="229" spans="1:3" x14ac:dyDescent="0.25">
      <c r="A229" s="75" t="s">
        <v>35</v>
      </c>
      <c r="B229" s="742"/>
    </row>
    <row r="230" spans="1:3" x14ac:dyDescent="0.25">
      <c r="A230" s="22" t="s">
        <v>173</v>
      </c>
      <c r="B230" s="597" t="s">
        <v>58</v>
      </c>
    </row>
    <row r="231" spans="1:3" x14ac:dyDescent="0.25">
      <c r="A231" s="22" t="s">
        <v>175</v>
      </c>
      <c r="B231" s="597"/>
    </row>
    <row r="232" spans="1:3" x14ac:dyDescent="0.25">
      <c r="A232" s="22" t="s">
        <v>177</v>
      </c>
      <c r="B232" s="597"/>
    </row>
    <row r="233" spans="1:3" x14ac:dyDescent="0.25">
      <c r="A233" s="22" t="s">
        <v>178</v>
      </c>
      <c r="B233" s="597"/>
    </row>
    <row r="234" spans="1:3" x14ac:dyDescent="0.25">
      <c r="A234" s="22" t="s">
        <v>180</v>
      </c>
      <c r="B234" s="597"/>
    </row>
    <row r="235" spans="1:3" x14ac:dyDescent="0.25">
      <c r="A235" s="23" t="s">
        <v>182</v>
      </c>
      <c r="B235" s="597"/>
    </row>
    <row r="236" spans="1:3" x14ac:dyDescent="0.25">
      <c r="A236" s="74" t="s">
        <v>14</v>
      </c>
      <c r="B236" s="742"/>
      <c r="C236" s="84"/>
    </row>
    <row r="237" spans="1:3" x14ac:dyDescent="0.25">
      <c r="A237" s="22" t="s">
        <v>173</v>
      </c>
      <c r="B237" s="597" t="s">
        <v>58</v>
      </c>
    </row>
    <row r="238" spans="1:3" x14ac:dyDescent="0.25">
      <c r="A238" s="22" t="s">
        <v>175</v>
      </c>
      <c r="B238" s="597"/>
    </row>
    <row r="239" spans="1:3" x14ac:dyDescent="0.25">
      <c r="A239" s="22" t="s">
        <v>177</v>
      </c>
      <c r="B239" s="597"/>
    </row>
    <row r="240" spans="1:3" x14ac:dyDescent="0.25">
      <c r="A240" s="22" t="s">
        <v>178</v>
      </c>
      <c r="B240" s="597"/>
    </row>
    <row r="241" spans="1:3" x14ac:dyDescent="0.25">
      <c r="A241" s="22" t="s">
        <v>180</v>
      </c>
      <c r="B241" s="597"/>
    </row>
    <row r="242" spans="1:3" x14ac:dyDescent="0.25">
      <c r="A242" s="22" t="s">
        <v>182</v>
      </c>
      <c r="B242" s="486"/>
    </row>
    <row r="243" spans="1:3" x14ac:dyDescent="0.25">
      <c r="A243" s="75" t="s">
        <v>15</v>
      </c>
      <c r="B243" s="597"/>
    </row>
    <row r="244" spans="1:3" x14ac:dyDescent="0.25">
      <c r="A244" s="22" t="s">
        <v>173</v>
      </c>
      <c r="B244" s="597" t="s">
        <v>58</v>
      </c>
    </row>
    <row r="245" spans="1:3" x14ac:dyDescent="0.25">
      <c r="A245" s="22" t="s">
        <v>175</v>
      </c>
      <c r="B245" s="597"/>
    </row>
    <row r="246" spans="1:3" x14ac:dyDescent="0.25">
      <c r="A246" s="22" t="s">
        <v>177</v>
      </c>
      <c r="B246" s="597"/>
    </row>
    <row r="247" spans="1:3" x14ac:dyDescent="0.25">
      <c r="A247" s="22" t="s">
        <v>178</v>
      </c>
      <c r="B247" s="597"/>
    </row>
    <row r="248" spans="1:3" x14ac:dyDescent="0.25">
      <c r="A248" s="22" t="s">
        <v>180</v>
      </c>
      <c r="B248" s="597"/>
    </row>
    <row r="249" spans="1:3" x14ac:dyDescent="0.25">
      <c r="A249" s="23" t="s">
        <v>182</v>
      </c>
      <c r="B249" s="597"/>
    </row>
    <row r="250" spans="1:3" x14ac:dyDescent="0.25">
      <c r="A250" s="74" t="s">
        <v>11</v>
      </c>
      <c r="B250" s="742"/>
    </row>
    <row r="251" spans="1:3" x14ac:dyDescent="0.25">
      <c r="A251" s="22" t="s">
        <v>173</v>
      </c>
      <c r="B251" s="597" t="s">
        <v>52</v>
      </c>
    </row>
    <row r="252" spans="1:3" s="41" customFormat="1" x14ac:dyDescent="0.25">
      <c r="A252" s="22" t="s">
        <v>175</v>
      </c>
      <c r="B252" s="597" t="s">
        <v>400</v>
      </c>
      <c r="C252" s="76"/>
    </row>
    <row r="253" spans="1:3" ht="30.15" x14ac:dyDescent="0.25">
      <c r="A253" s="22" t="s">
        <v>177</v>
      </c>
      <c r="B253" s="597" t="s">
        <v>207</v>
      </c>
    </row>
    <row r="254" spans="1:3" x14ac:dyDescent="0.25">
      <c r="A254" s="22" t="s">
        <v>178</v>
      </c>
      <c r="B254" s="597" t="s">
        <v>722</v>
      </c>
    </row>
    <row r="255" spans="1:3" x14ac:dyDescent="0.25">
      <c r="A255" s="22" t="s">
        <v>180</v>
      </c>
      <c r="B255" s="597"/>
    </row>
    <row r="256" spans="1:3" x14ac:dyDescent="0.25">
      <c r="A256" s="22" t="s">
        <v>182</v>
      </c>
      <c r="B256" s="486" t="s">
        <v>402</v>
      </c>
    </row>
    <row r="257" spans="1:2" x14ac:dyDescent="0.25">
      <c r="A257" s="75" t="s">
        <v>6</v>
      </c>
      <c r="B257" s="597"/>
    </row>
    <row r="258" spans="1:2" x14ac:dyDescent="0.25">
      <c r="A258" s="22" t="s">
        <v>173</v>
      </c>
      <c r="B258" s="751" t="s">
        <v>52</v>
      </c>
    </row>
    <row r="259" spans="1:2" x14ac:dyDescent="0.25">
      <c r="A259" s="22" t="s">
        <v>175</v>
      </c>
      <c r="B259" s="52" t="s">
        <v>401</v>
      </c>
    </row>
    <row r="260" spans="1:2" x14ac:dyDescent="0.25">
      <c r="A260" s="22" t="s">
        <v>177</v>
      </c>
      <c r="B260" s="597" t="s">
        <v>405</v>
      </c>
    </row>
    <row r="261" spans="1:2" x14ac:dyDescent="0.25">
      <c r="A261" s="22" t="s">
        <v>178</v>
      </c>
      <c r="B261" s="597" t="s">
        <v>722</v>
      </c>
    </row>
    <row r="262" spans="1:2" x14ac:dyDescent="0.25">
      <c r="A262" s="22" t="s">
        <v>180</v>
      </c>
      <c r="B262" s="597"/>
    </row>
    <row r="263" spans="1:2" x14ac:dyDescent="0.25">
      <c r="A263" s="23" t="s">
        <v>182</v>
      </c>
      <c r="B263" s="486" t="s">
        <v>402</v>
      </c>
    </row>
    <row r="264" spans="1:2" x14ac:dyDescent="0.25">
      <c r="A264" s="75" t="s">
        <v>16</v>
      </c>
      <c r="B264" s="597"/>
    </row>
    <row r="265" spans="1:2" x14ac:dyDescent="0.25">
      <c r="A265" s="22" t="s">
        <v>173</v>
      </c>
      <c r="B265" s="597" t="s">
        <v>208</v>
      </c>
    </row>
    <row r="266" spans="1:2" x14ac:dyDescent="0.25">
      <c r="A266" s="22" t="s">
        <v>175</v>
      </c>
      <c r="B266" s="597"/>
    </row>
    <row r="267" spans="1:2" x14ac:dyDescent="0.25">
      <c r="A267" s="22" t="s">
        <v>177</v>
      </c>
      <c r="B267" s="751"/>
    </row>
    <row r="268" spans="1:2" x14ac:dyDescent="0.25">
      <c r="A268" s="22" t="s">
        <v>178</v>
      </c>
      <c r="B268" s="597"/>
    </row>
    <row r="269" spans="1:2" x14ac:dyDescent="0.25">
      <c r="A269" s="22" t="s">
        <v>180</v>
      </c>
      <c r="B269" s="597"/>
    </row>
    <row r="270" spans="1:2" x14ac:dyDescent="0.25">
      <c r="A270" s="23" t="s">
        <v>182</v>
      </c>
      <c r="B270" s="486"/>
    </row>
    <row r="271" spans="1:2" x14ac:dyDescent="0.25">
      <c r="A271" s="74" t="s">
        <v>398</v>
      </c>
      <c r="B271" s="597"/>
    </row>
    <row r="272" spans="1:2" ht="30.15" x14ac:dyDescent="0.25">
      <c r="A272" s="22" t="s">
        <v>173</v>
      </c>
      <c r="B272" s="597" t="s">
        <v>209</v>
      </c>
    </row>
    <row r="273" spans="1:2" x14ac:dyDescent="0.25">
      <c r="A273" s="22" t="s">
        <v>175</v>
      </c>
      <c r="B273" s="597"/>
    </row>
    <row r="274" spans="1:2" x14ac:dyDescent="0.25">
      <c r="A274" s="22" t="s">
        <v>177</v>
      </c>
      <c r="B274" s="597"/>
    </row>
    <row r="275" spans="1:2" x14ac:dyDescent="0.25">
      <c r="A275" s="22" t="s">
        <v>178</v>
      </c>
      <c r="B275" s="597"/>
    </row>
    <row r="276" spans="1:2" x14ac:dyDescent="0.25">
      <c r="A276" s="22" t="s">
        <v>180</v>
      </c>
      <c r="B276" s="597"/>
    </row>
    <row r="277" spans="1:2" x14ac:dyDescent="0.25">
      <c r="A277" s="22" t="s">
        <v>36</v>
      </c>
      <c r="B277" s="597"/>
    </row>
    <row r="278" spans="1:2" x14ac:dyDescent="0.25">
      <c r="A278" s="75" t="s">
        <v>17</v>
      </c>
      <c r="B278" s="742"/>
    </row>
    <row r="279" spans="1:2" x14ac:dyDescent="0.25">
      <c r="A279" s="22" t="s">
        <v>173</v>
      </c>
      <c r="B279" s="597" t="s">
        <v>52</v>
      </c>
    </row>
    <row r="280" spans="1:2" x14ac:dyDescent="0.25">
      <c r="A280" s="22" t="s">
        <v>175</v>
      </c>
      <c r="B280" s="597"/>
    </row>
    <row r="281" spans="1:2" x14ac:dyDescent="0.25">
      <c r="A281" s="22" t="s">
        <v>177</v>
      </c>
      <c r="B281" s="597" t="s">
        <v>353</v>
      </c>
    </row>
    <row r="282" spans="1:2" x14ac:dyDescent="0.25">
      <c r="A282" s="22" t="s">
        <v>178</v>
      </c>
      <c r="B282" s="597"/>
    </row>
    <row r="283" spans="1:2" x14ac:dyDescent="0.25">
      <c r="A283" s="22" t="s">
        <v>180</v>
      </c>
      <c r="B283" s="597"/>
    </row>
    <row r="284" spans="1:2" x14ac:dyDescent="0.25">
      <c r="A284" s="22" t="s">
        <v>36</v>
      </c>
      <c r="B284" s="597"/>
    </row>
    <row r="285" spans="1:2" x14ac:dyDescent="0.25">
      <c r="A285" s="75" t="s">
        <v>580</v>
      </c>
      <c r="B285" s="742"/>
    </row>
    <row r="286" spans="1:2" x14ac:dyDescent="0.25">
      <c r="A286" s="22" t="s">
        <v>173</v>
      </c>
      <c r="B286" s="597"/>
    </row>
    <row r="287" spans="1:2" x14ac:dyDescent="0.25">
      <c r="A287" s="22" t="s">
        <v>175</v>
      </c>
      <c r="B287" s="597"/>
    </row>
    <row r="288" spans="1:2" x14ac:dyDescent="0.25">
      <c r="A288" s="22" t="s">
        <v>177</v>
      </c>
      <c r="B288" s="597"/>
    </row>
    <row r="289" spans="1:2" x14ac:dyDescent="0.25">
      <c r="A289" s="22" t="s">
        <v>178</v>
      </c>
      <c r="B289" s="597"/>
    </row>
    <row r="290" spans="1:2" x14ac:dyDescent="0.25">
      <c r="A290" s="22" t="s">
        <v>180</v>
      </c>
      <c r="B290" s="597"/>
    </row>
    <row r="291" spans="1:2" x14ac:dyDescent="0.25">
      <c r="A291" s="22" t="s">
        <v>36</v>
      </c>
      <c r="B291" s="597"/>
    </row>
    <row r="292" spans="1:2" x14ac:dyDescent="0.25">
      <c r="A292" s="75" t="s">
        <v>18</v>
      </c>
      <c r="B292" s="742"/>
    </row>
    <row r="293" spans="1:2" x14ac:dyDescent="0.25">
      <c r="A293" s="22" t="s">
        <v>173</v>
      </c>
      <c r="B293" s="597" t="s">
        <v>58</v>
      </c>
    </row>
    <row r="294" spans="1:2" x14ac:dyDescent="0.25">
      <c r="A294" s="22" t="s">
        <v>175</v>
      </c>
      <c r="B294" s="597"/>
    </row>
    <row r="295" spans="1:2" x14ac:dyDescent="0.25">
      <c r="A295" s="22" t="s">
        <v>177</v>
      </c>
      <c r="B295" s="597"/>
    </row>
    <row r="296" spans="1:2" x14ac:dyDescent="0.25">
      <c r="A296" s="22" t="s">
        <v>178</v>
      </c>
      <c r="B296" s="597"/>
    </row>
    <row r="297" spans="1:2" x14ac:dyDescent="0.25">
      <c r="A297" s="22" t="s">
        <v>180</v>
      </c>
      <c r="B297" s="597"/>
    </row>
    <row r="298" spans="1:2" x14ac:dyDescent="0.25">
      <c r="A298" s="23" t="s">
        <v>36</v>
      </c>
      <c r="B298" s="486"/>
    </row>
    <row r="299" spans="1:2" x14ac:dyDescent="0.25">
      <c r="A299" s="74" t="s">
        <v>19</v>
      </c>
      <c r="B299" s="597"/>
    </row>
    <row r="300" spans="1:2" x14ac:dyDescent="0.25">
      <c r="A300" s="22" t="s">
        <v>173</v>
      </c>
      <c r="B300" s="597" t="s">
        <v>58</v>
      </c>
    </row>
    <row r="301" spans="1:2" x14ac:dyDescent="0.25">
      <c r="A301" s="22" t="s">
        <v>175</v>
      </c>
      <c r="B301" s="597"/>
    </row>
    <row r="302" spans="1:2" x14ac:dyDescent="0.25">
      <c r="A302" s="22" t="s">
        <v>177</v>
      </c>
      <c r="B302" s="597"/>
    </row>
    <row r="303" spans="1:2" x14ac:dyDescent="0.25">
      <c r="A303" s="22" t="s">
        <v>178</v>
      </c>
      <c r="B303" s="597"/>
    </row>
    <row r="304" spans="1:2" x14ac:dyDescent="0.25">
      <c r="A304" s="22" t="s">
        <v>180</v>
      </c>
      <c r="B304" s="597"/>
    </row>
    <row r="305" spans="1:2" ht="15.75" thickBot="1" x14ac:dyDescent="0.3">
      <c r="A305" s="25" t="s">
        <v>36</v>
      </c>
      <c r="B305" s="790"/>
    </row>
    <row r="306" spans="1:2" x14ac:dyDescent="0.25">
      <c r="A306" s="74" t="s">
        <v>695</v>
      </c>
      <c r="B306" s="597"/>
    </row>
    <row r="307" spans="1:2" x14ac:dyDescent="0.25">
      <c r="A307" s="22" t="s">
        <v>173</v>
      </c>
      <c r="B307" s="597" t="s">
        <v>58</v>
      </c>
    </row>
    <row r="308" spans="1:2" x14ac:dyDescent="0.25">
      <c r="A308" s="22" t="s">
        <v>175</v>
      </c>
      <c r="B308" s="597"/>
    </row>
    <row r="309" spans="1:2" x14ac:dyDescent="0.25">
      <c r="A309" s="22" t="s">
        <v>177</v>
      </c>
      <c r="B309" s="597"/>
    </row>
    <row r="310" spans="1:2" x14ac:dyDescent="0.25">
      <c r="A310" s="22" t="s">
        <v>178</v>
      </c>
      <c r="B310" s="597"/>
    </row>
    <row r="311" spans="1:2" x14ac:dyDescent="0.25">
      <c r="A311" s="22" t="s">
        <v>180</v>
      </c>
      <c r="B311" s="597"/>
    </row>
    <row r="312" spans="1:2" ht="15.75" thickBot="1" x14ac:dyDescent="0.3">
      <c r="A312" s="25" t="s">
        <v>36</v>
      </c>
      <c r="B312" s="790"/>
    </row>
    <row r="313" spans="1:2" ht="15.75" thickBot="1" x14ac:dyDescent="0.3">
      <c r="A313" s="87"/>
      <c r="B313" s="597"/>
    </row>
    <row r="314" spans="1:2" x14ac:dyDescent="0.25">
      <c r="A314" s="21" t="s">
        <v>33</v>
      </c>
      <c r="B314" s="791"/>
    </row>
    <row r="315" spans="1:2" x14ac:dyDescent="0.25">
      <c r="A315" s="75" t="s">
        <v>21</v>
      </c>
      <c r="B315" s="742"/>
    </row>
    <row r="316" spans="1:2" x14ac:dyDescent="0.25">
      <c r="A316" s="22" t="s">
        <v>173</v>
      </c>
      <c r="B316" s="597" t="s">
        <v>52</v>
      </c>
    </row>
    <row r="317" spans="1:2" x14ac:dyDescent="0.25">
      <c r="A317" s="22" t="s">
        <v>175</v>
      </c>
      <c r="B317" s="597"/>
    </row>
    <row r="318" spans="1:2" x14ac:dyDescent="0.25">
      <c r="A318" s="22" t="s">
        <v>177</v>
      </c>
      <c r="B318" s="597" t="s">
        <v>211</v>
      </c>
    </row>
    <row r="319" spans="1:2" x14ac:dyDescent="0.25">
      <c r="A319" s="22" t="s">
        <v>178</v>
      </c>
      <c r="B319" s="597"/>
    </row>
    <row r="320" spans="1:2" x14ac:dyDescent="0.25">
      <c r="A320" s="22" t="s">
        <v>180</v>
      </c>
      <c r="B320" s="597"/>
    </row>
    <row r="321" spans="1:2" x14ac:dyDescent="0.25">
      <c r="A321" s="22" t="s">
        <v>182</v>
      </c>
      <c r="B321" s="597"/>
    </row>
    <row r="322" spans="1:2" x14ac:dyDescent="0.25">
      <c r="A322" s="75" t="s">
        <v>22</v>
      </c>
      <c r="B322" s="742"/>
    </row>
    <row r="323" spans="1:2" x14ac:dyDescent="0.25">
      <c r="A323" s="22" t="s">
        <v>173</v>
      </c>
      <c r="B323" s="597" t="s">
        <v>58</v>
      </c>
    </row>
    <row r="324" spans="1:2" x14ac:dyDescent="0.25">
      <c r="A324" s="22" t="s">
        <v>175</v>
      </c>
      <c r="B324" s="597"/>
    </row>
    <row r="325" spans="1:2" x14ac:dyDescent="0.25">
      <c r="A325" s="22" t="s">
        <v>177</v>
      </c>
      <c r="B325" s="597"/>
    </row>
    <row r="326" spans="1:2" x14ac:dyDescent="0.25">
      <c r="A326" s="22" t="s">
        <v>178</v>
      </c>
      <c r="B326" s="597"/>
    </row>
    <row r="327" spans="1:2" x14ac:dyDescent="0.25">
      <c r="A327" s="22" t="s">
        <v>180</v>
      </c>
      <c r="B327" s="597"/>
    </row>
    <row r="328" spans="1:2" x14ac:dyDescent="0.25">
      <c r="A328" s="22" t="s">
        <v>182</v>
      </c>
      <c r="B328" s="597"/>
    </row>
    <row r="329" spans="1:2" x14ac:dyDescent="0.25">
      <c r="A329" s="75" t="s">
        <v>23</v>
      </c>
      <c r="B329" s="742"/>
    </row>
    <row r="330" spans="1:2" x14ac:dyDescent="0.25">
      <c r="A330" s="22" t="s">
        <v>173</v>
      </c>
      <c r="B330" s="597" t="s">
        <v>52</v>
      </c>
    </row>
    <row r="331" spans="1:2" x14ac:dyDescent="0.25">
      <c r="A331" s="22" t="s">
        <v>175</v>
      </c>
      <c r="B331" s="597"/>
    </row>
    <row r="332" spans="1:2" ht="30.15" x14ac:dyDescent="0.25">
      <c r="A332" s="22" t="s">
        <v>177</v>
      </c>
      <c r="B332" s="597" t="s">
        <v>361</v>
      </c>
    </row>
    <row r="333" spans="1:2" x14ac:dyDescent="0.25">
      <c r="A333" s="22" t="s">
        <v>178</v>
      </c>
      <c r="B333" s="597"/>
    </row>
    <row r="334" spans="1:2" x14ac:dyDescent="0.25">
      <c r="A334" s="22" t="s">
        <v>180</v>
      </c>
      <c r="B334" s="597"/>
    </row>
    <row r="335" spans="1:2" x14ac:dyDescent="0.25">
      <c r="A335" s="23" t="s">
        <v>182</v>
      </c>
      <c r="B335" s="486"/>
    </row>
    <row r="336" spans="1:2" x14ac:dyDescent="0.25">
      <c r="A336" s="74" t="s">
        <v>24</v>
      </c>
      <c r="B336" s="597"/>
    </row>
    <row r="337" spans="1:2" x14ac:dyDescent="0.25">
      <c r="A337" s="22" t="s">
        <v>173</v>
      </c>
      <c r="B337" s="597" t="s">
        <v>52</v>
      </c>
    </row>
    <row r="338" spans="1:2" x14ac:dyDescent="0.25">
      <c r="A338" s="22" t="s">
        <v>175</v>
      </c>
      <c r="B338" s="597"/>
    </row>
    <row r="339" spans="1:2" ht="30.15" x14ac:dyDescent="0.25">
      <c r="A339" s="22" t="s">
        <v>177</v>
      </c>
      <c r="B339" s="597" t="s">
        <v>354</v>
      </c>
    </row>
    <row r="340" spans="1:2" x14ac:dyDescent="0.25">
      <c r="A340" s="22" t="s">
        <v>178</v>
      </c>
      <c r="B340" s="597"/>
    </row>
    <row r="341" spans="1:2" x14ac:dyDescent="0.25">
      <c r="A341" s="22" t="s">
        <v>180</v>
      </c>
      <c r="B341" s="597"/>
    </row>
    <row r="342" spans="1:2" x14ac:dyDescent="0.25">
      <c r="A342" s="23" t="s">
        <v>182</v>
      </c>
      <c r="B342" s="597"/>
    </row>
    <row r="343" spans="1:2" x14ac:dyDescent="0.25">
      <c r="A343" s="74" t="s">
        <v>8</v>
      </c>
      <c r="B343" s="742"/>
    </row>
    <row r="344" spans="1:2" x14ac:dyDescent="0.25">
      <c r="A344" s="22" t="s">
        <v>173</v>
      </c>
      <c r="B344" s="597" t="s">
        <v>52</v>
      </c>
    </row>
    <row r="345" spans="1:2" x14ac:dyDescent="0.25">
      <c r="A345" s="22" t="s">
        <v>175</v>
      </c>
      <c r="B345" s="597"/>
    </row>
    <row r="346" spans="1:2" x14ac:dyDescent="0.25">
      <c r="A346" s="22" t="s">
        <v>177</v>
      </c>
      <c r="B346" s="597" t="s">
        <v>364</v>
      </c>
    </row>
    <row r="347" spans="1:2" x14ac:dyDescent="0.25">
      <c r="A347" s="22" t="s">
        <v>178</v>
      </c>
      <c r="B347" s="597"/>
    </row>
    <row r="348" spans="1:2" x14ac:dyDescent="0.25">
      <c r="A348" s="22" t="s">
        <v>180</v>
      </c>
      <c r="B348" s="597"/>
    </row>
    <row r="349" spans="1:2" x14ac:dyDescent="0.25">
      <c r="A349" s="23" t="s">
        <v>182</v>
      </c>
      <c r="B349" s="597"/>
    </row>
    <row r="350" spans="1:2" x14ac:dyDescent="0.25">
      <c r="A350" s="74" t="s">
        <v>25</v>
      </c>
      <c r="B350" s="742"/>
    </row>
    <row r="351" spans="1:2" x14ac:dyDescent="0.25">
      <c r="A351" s="22" t="s">
        <v>173</v>
      </c>
      <c r="B351" s="597" t="s">
        <v>52</v>
      </c>
    </row>
    <row r="352" spans="1:2" x14ac:dyDescent="0.25">
      <c r="A352" s="22" t="s">
        <v>175</v>
      </c>
      <c r="B352" s="597"/>
    </row>
    <row r="353" spans="1:2" ht="30.15" x14ac:dyDescent="0.25">
      <c r="A353" s="88" t="s">
        <v>177</v>
      </c>
      <c r="B353" s="597" t="s">
        <v>354</v>
      </c>
    </row>
    <row r="354" spans="1:2" x14ac:dyDescent="0.25">
      <c r="A354" s="22" t="s">
        <v>178</v>
      </c>
      <c r="B354" s="597"/>
    </row>
    <row r="355" spans="1:2" x14ac:dyDescent="0.25">
      <c r="A355" s="22" t="s">
        <v>180</v>
      </c>
      <c r="B355" s="597"/>
    </row>
    <row r="356" spans="1:2" x14ac:dyDescent="0.25">
      <c r="A356" s="23" t="s">
        <v>182</v>
      </c>
      <c r="B356" s="597"/>
    </row>
    <row r="357" spans="1:2" x14ac:dyDescent="0.25">
      <c r="A357" s="75" t="s">
        <v>0</v>
      </c>
      <c r="B357" s="742"/>
    </row>
    <row r="358" spans="1:2" x14ac:dyDescent="0.25">
      <c r="A358" s="22" t="s">
        <v>173</v>
      </c>
      <c r="B358" s="597" t="s">
        <v>52</v>
      </c>
    </row>
    <row r="359" spans="1:2" x14ac:dyDescent="0.25">
      <c r="A359" s="22" t="s">
        <v>175</v>
      </c>
      <c r="B359" s="597"/>
    </row>
    <row r="360" spans="1:2" ht="45.2" x14ac:dyDescent="0.25">
      <c r="A360" s="22" t="s">
        <v>177</v>
      </c>
      <c r="B360" s="597" t="s">
        <v>681</v>
      </c>
    </row>
    <row r="361" spans="1:2" x14ac:dyDescent="0.25">
      <c r="A361" s="22" t="s">
        <v>178</v>
      </c>
      <c r="B361" s="597"/>
    </row>
    <row r="362" spans="1:2" x14ac:dyDescent="0.25">
      <c r="A362" s="22" t="s">
        <v>180</v>
      </c>
      <c r="B362" s="597"/>
    </row>
    <row r="363" spans="1:2" x14ac:dyDescent="0.25">
      <c r="A363" s="22" t="s">
        <v>36</v>
      </c>
      <c r="B363" s="597"/>
    </row>
    <row r="364" spans="1:2" x14ac:dyDescent="0.25">
      <c r="A364" s="75" t="s">
        <v>7</v>
      </c>
      <c r="B364" s="742"/>
    </row>
    <row r="365" spans="1:2" x14ac:dyDescent="0.25">
      <c r="A365" s="22" t="s">
        <v>173</v>
      </c>
      <c r="B365" s="597" t="s">
        <v>58</v>
      </c>
    </row>
    <row r="366" spans="1:2" x14ac:dyDescent="0.25">
      <c r="A366" s="22" t="s">
        <v>175</v>
      </c>
      <c r="B366" s="597"/>
    </row>
    <row r="367" spans="1:2" ht="45.2" x14ac:dyDescent="0.25">
      <c r="A367" s="22" t="s">
        <v>177</v>
      </c>
      <c r="B367" s="597" t="s">
        <v>680</v>
      </c>
    </row>
    <row r="368" spans="1:2" x14ac:dyDescent="0.25">
      <c r="A368" s="22" t="s">
        <v>178</v>
      </c>
      <c r="B368" s="597"/>
    </row>
    <row r="369" spans="1:2" x14ac:dyDescent="0.25">
      <c r="A369" s="22" t="s">
        <v>180</v>
      </c>
      <c r="B369" s="597"/>
    </row>
    <row r="370" spans="1:2" x14ac:dyDescent="0.25">
      <c r="A370" s="22" t="s">
        <v>36</v>
      </c>
      <c r="B370" s="597"/>
    </row>
    <row r="371" spans="1:2" x14ac:dyDescent="0.25">
      <c r="A371" s="85" t="s">
        <v>26</v>
      </c>
      <c r="B371" s="742"/>
    </row>
    <row r="372" spans="1:2" x14ac:dyDescent="0.25">
      <c r="A372" s="22" t="s">
        <v>173</v>
      </c>
      <c r="B372" s="597" t="s">
        <v>52</v>
      </c>
    </row>
    <row r="373" spans="1:2" x14ac:dyDescent="0.25">
      <c r="A373" s="22" t="s">
        <v>175</v>
      </c>
      <c r="B373" s="597"/>
    </row>
    <row r="374" spans="1:2" ht="30.15" x14ac:dyDescent="0.25">
      <c r="A374" s="22" t="s">
        <v>177</v>
      </c>
      <c r="B374" s="597" t="s">
        <v>365</v>
      </c>
    </row>
    <row r="375" spans="1:2" x14ac:dyDescent="0.25">
      <c r="A375" s="22" t="s">
        <v>178</v>
      </c>
      <c r="B375" s="597"/>
    </row>
    <row r="376" spans="1:2" x14ac:dyDescent="0.25">
      <c r="A376" s="22" t="s">
        <v>180</v>
      </c>
      <c r="B376" s="597"/>
    </row>
    <row r="377" spans="1:2" x14ac:dyDescent="0.25">
      <c r="A377" s="23" t="s">
        <v>36</v>
      </c>
      <c r="B377" s="597"/>
    </row>
    <row r="378" spans="1:2" x14ac:dyDescent="0.25">
      <c r="A378" s="74" t="s">
        <v>27</v>
      </c>
      <c r="B378" s="742"/>
    </row>
    <row r="379" spans="1:2" x14ac:dyDescent="0.25">
      <c r="A379" s="22" t="s">
        <v>173</v>
      </c>
      <c r="B379" s="52" t="s">
        <v>52</v>
      </c>
    </row>
    <row r="380" spans="1:2" x14ac:dyDescent="0.25">
      <c r="A380" s="22" t="s">
        <v>175</v>
      </c>
      <c r="B380" s="597"/>
    </row>
    <row r="381" spans="1:2" x14ac:dyDescent="0.25">
      <c r="A381" s="22" t="s">
        <v>177</v>
      </c>
      <c r="B381" s="597" t="s">
        <v>222</v>
      </c>
    </row>
    <row r="382" spans="1:2" ht="45.2" x14ac:dyDescent="0.25">
      <c r="A382" s="22" t="s">
        <v>178</v>
      </c>
      <c r="B382" s="597" t="s">
        <v>223</v>
      </c>
    </row>
    <row r="383" spans="1:2" x14ac:dyDescent="0.25">
      <c r="A383" s="22" t="s">
        <v>180</v>
      </c>
      <c r="B383" s="597"/>
    </row>
    <row r="384" spans="1:2" x14ac:dyDescent="0.25">
      <c r="A384" s="23" t="s">
        <v>36</v>
      </c>
      <c r="B384" s="597"/>
    </row>
    <row r="385" spans="1:2" x14ac:dyDescent="0.25">
      <c r="A385" s="74" t="s">
        <v>38</v>
      </c>
      <c r="B385" s="742"/>
    </row>
    <row r="386" spans="1:2" x14ac:dyDescent="0.25">
      <c r="A386" s="22" t="s">
        <v>173</v>
      </c>
      <c r="B386" s="597" t="s">
        <v>52</v>
      </c>
    </row>
    <row r="387" spans="1:2" x14ac:dyDescent="0.25">
      <c r="A387" s="22" t="s">
        <v>175</v>
      </c>
      <c r="B387" s="597"/>
    </row>
    <row r="388" spans="1:2" ht="30.15" x14ac:dyDescent="0.25">
      <c r="A388" s="22" t="s">
        <v>177</v>
      </c>
      <c r="B388" s="597" t="s">
        <v>355</v>
      </c>
    </row>
    <row r="389" spans="1:2" ht="60.25" x14ac:dyDescent="0.25">
      <c r="A389" s="22" t="s">
        <v>178</v>
      </c>
      <c r="B389" s="597" t="s">
        <v>225</v>
      </c>
    </row>
    <row r="390" spans="1:2" x14ac:dyDescent="0.25">
      <c r="A390" s="22" t="s">
        <v>180</v>
      </c>
      <c r="B390" s="597"/>
    </row>
    <row r="391" spans="1:2" x14ac:dyDescent="0.25">
      <c r="A391" s="23" t="s">
        <v>36</v>
      </c>
      <c r="B391" s="597"/>
    </row>
    <row r="392" spans="1:2" x14ac:dyDescent="0.25">
      <c r="A392" s="74" t="s">
        <v>29</v>
      </c>
      <c r="B392" s="742"/>
    </row>
    <row r="393" spans="1:2" x14ac:dyDescent="0.25">
      <c r="A393" s="22" t="s">
        <v>173</v>
      </c>
      <c r="B393" s="597" t="s">
        <v>58</v>
      </c>
    </row>
    <row r="394" spans="1:2" x14ac:dyDescent="0.25">
      <c r="A394" s="22" t="s">
        <v>175</v>
      </c>
      <c r="B394" s="597"/>
    </row>
    <row r="395" spans="1:2" x14ac:dyDescent="0.25">
      <c r="A395" s="22" t="s">
        <v>177</v>
      </c>
      <c r="B395" s="597"/>
    </row>
    <row r="396" spans="1:2" x14ac:dyDescent="0.25">
      <c r="A396" s="22" t="s">
        <v>178</v>
      </c>
      <c r="B396" s="597"/>
    </row>
    <row r="397" spans="1:2" x14ac:dyDescent="0.25">
      <c r="A397" s="22" t="s">
        <v>180</v>
      </c>
      <c r="B397" s="597"/>
    </row>
    <row r="398" spans="1:2" x14ac:dyDescent="0.25">
      <c r="A398" s="23" t="s">
        <v>36</v>
      </c>
      <c r="B398" s="597"/>
    </row>
    <row r="399" spans="1:2" x14ac:dyDescent="0.25">
      <c r="A399" s="74" t="s">
        <v>30</v>
      </c>
      <c r="B399" s="742"/>
    </row>
    <row r="400" spans="1:2" x14ac:dyDescent="0.25">
      <c r="A400" s="22" t="s">
        <v>173</v>
      </c>
      <c r="B400" s="597" t="s">
        <v>58</v>
      </c>
    </row>
    <row r="401" spans="1:2" x14ac:dyDescent="0.25">
      <c r="A401" s="22" t="s">
        <v>175</v>
      </c>
      <c r="B401" s="597"/>
    </row>
    <row r="402" spans="1:2" x14ac:dyDescent="0.25">
      <c r="A402" s="22" t="s">
        <v>177</v>
      </c>
      <c r="B402" s="597"/>
    </row>
    <row r="403" spans="1:2" x14ac:dyDescent="0.25">
      <c r="A403" s="22" t="s">
        <v>178</v>
      </c>
      <c r="B403" s="597"/>
    </row>
    <row r="404" spans="1:2" x14ac:dyDescent="0.25">
      <c r="A404" s="22" t="s">
        <v>180</v>
      </c>
      <c r="B404" s="597"/>
    </row>
    <row r="405" spans="1:2" x14ac:dyDescent="0.25">
      <c r="A405" s="23" t="s">
        <v>36</v>
      </c>
      <c r="B405" s="486"/>
    </row>
    <row r="406" spans="1:2" x14ac:dyDescent="0.25">
      <c r="A406" s="74" t="s">
        <v>31</v>
      </c>
      <c r="B406" s="742"/>
    </row>
    <row r="407" spans="1:2" x14ac:dyDescent="0.25">
      <c r="A407" s="22" t="s">
        <v>173</v>
      </c>
      <c r="B407" s="597"/>
    </row>
    <row r="408" spans="1:2" x14ac:dyDescent="0.25">
      <c r="A408" s="22" t="s">
        <v>175</v>
      </c>
      <c r="B408" s="597"/>
    </row>
    <row r="409" spans="1:2" ht="45.2" x14ac:dyDescent="0.25">
      <c r="A409" s="22" t="s">
        <v>177</v>
      </c>
      <c r="B409" s="597" t="s">
        <v>356</v>
      </c>
    </row>
    <row r="410" spans="1:2" x14ac:dyDescent="0.25">
      <c r="A410" s="22" t="s">
        <v>178</v>
      </c>
      <c r="B410" s="597"/>
    </row>
    <row r="411" spans="1:2" x14ac:dyDescent="0.25">
      <c r="A411" s="22" t="s">
        <v>180</v>
      </c>
      <c r="B411" s="597"/>
    </row>
    <row r="412" spans="1:2" x14ac:dyDescent="0.25">
      <c r="A412" s="23" t="s">
        <v>36</v>
      </c>
      <c r="B412" s="486"/>
    </row>
    <row r="413" spans="1:2" x14ac:dyDescent="0.25">
      <c r="A413" s="74" t="s">
        <v>32</v>
      </c>
      <c r="B413" s="742"/>
    </row>
    <row r="414" spans="1:2" x14ac:dyDescent="0.25">
      <c r="A414" s="22" t="s">
        <v>173</v>
      </c>
      <c r="B414" s="597" t="s">
        <v>58</v>
      </c>
    </row>
    <row r="415" spans="1:2" x14ac:dyDescent="0.25">
      <c r="A415" s="22" t="s">
        <v>175</v>
      </c>
      <c r="B415" s="597"/>
    </row>
    <row r="416" spans="1:2" x14ac:dyDescent="0.25">
      <c r="A416" s="22" t="s">
        <v>177</v>
      </c>
      <c r="B416" s="597"/>
    </row>
    <row r="417" spans="1:2" x14ac:dyDescent="0.25">
      <c r="A417" s="22" t="s">
        <v>178</v>
      </c>
      <c r="B417" s="597"/>
    </row>
    <row r="418" spans="1:2" x14ac:dyDescent="0.25">
      <c r="A418" s="22" t="s">
        <v>180</v>
      </c>
      <c r="B418" s="597"/>
    </row>
    <row r="419" spans="1:2" ht="15.75" thickBot="1" x14ac:dyDescent="0.3">
      <c r="A419" s="589" t="s">
        <v>182</v>
      </c>
      <c r="B419" s="790"/>
    </row>
  </sheetData>
  <pageMargins left="0.75" right="0.75" top="1" bottom="1" header="0.5" footer="0.5"/>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Q85"/>
  <sheetViews>
    <sheetView zoomScale="50" zoomScaleNormal="50" workbookViewId="0">
      <selection activeCell="E12" sqref="E12"/>
    </sheetView>
  </sheetViews>
  <sheetFormatPr defaultColWidth="11.375" defaultRowHeight="13.1" x14ac:dyDescent="0.25"/>
  <cols>
    <col min="1" max="1" width="3.125" style="205" customWidth="1"/>
    <col min="2" max="2" width="11.375" style="205"/>
    <col min="3" max="3" width="59.25" style="205" customWidth="1"/>
    <col min="4" max="4" width="20.25" style="280" customWidth="1"/>
    <col min="5" max="7" width="19.875" style="205" customWidth="1"/>
    <col min="8" max="8" width="20.875" style="205" customWidth="1"/>
    <col min="9" max="19" width="19.875" style="205" customWidth="1"/>
    <col min="20" max="21" width="19.75" style="205" customWidth="1"/>
    <col min="22" max="16384" width="11.375" style="205"/>
  </cols>
  <sheetData>
    <row r="1" spans="2:17" s="171" customFormat="1" ht="30.8" x14ac:dyDescent="0.5">
      <c r="B1" s="543" t="s">
        <v>445</v>
      </c>
      <c r="C1" s="173"/>
      <c r="D1" s="174"/>
      <c r="E1" s="174"/>
      <c r="F1" s="174"/>
      <c r="G1" s="174"/>
      <c r="H1" s="174"/>
      <c r="I1" s="174"/>
      <c r="J1" s="174"/>
      <c r="P1" s="175"/>
    </row>
    <row r="2" spans="2:17" s="171" customFormat="1" ht="18.350000000000001" x14ac:dyDescent="0.35">
      <c r="B2" s="174"/>
      <c r="C2" s="174"/>
      <c r="D2" s="174"/>
      <c r="E2" s="174"/>
      <c r="F2" s="174"/>
      <c r="G2" s="174"/>
      <c r="H2" s="174"/>
      <c r="I2" s="174"/>
      <c r="J2" s="174"/>
      <c r="P2" s="175"/>
    </row>
    <row r="3" spans="2:17" s="171" customFormat="1" ht="26.2" x14ac:dyDescent="0.45">
      <c r="B3" s="173" t="str">
        <f>Introduction!A3</f>
        <v>Road Transport Sector</v>
      </c>
      <c r="C3" s="174"/>
      <c r="D3" s="176" t="s">
        <v>453</v>
      </c>
      <c r="E3" s="177" t="str">
        <f>Introduction!B7</f>
        <v xml:space="preserve">Outi Korkeala, Jamie Warmington, Alison Smith </v>
      </c>
      <c r="P3" s="175"/>
    </row>
    <row r="4" spans="2:17" s="178" customFormat="1" ht="18.350000000000001" x14ac:dyDescent="0.35">
      <c r="B4" s="179"/>
      <c r="C4" s="179"/>
      <c r="D4" s="176" t="s">
        <v>454</v>
      </c>
      <c r="E4" s="180">
        <f>Introduction!B8</f>
        <v>39970</v>
      </c>
      <c r="F4" s="176" t="s">
        <v>455</v>
      </c>
      <c r="G4" s="181">
        <f>Introduction!B6</f>
        <v>1.22</v>
      </c>
      <c r="H4" s="182"/>
      <c r="I4" s="179"/>
      <c r="J4" s="179"/>
      <c r="P4" s="175"/>
    </row>
    <row r="5" spans="2:17" s="171" customFormat="1" x14ac:dyDescent="0.25"/>
    <row r="6" spans="2:17" s="178" customFormat="1" ht="26.2" x14ac:dyDescent="0.45">
      <c r="B6" s="173" t="s">
        <v>531</v>
      </c>
      <c r="C6" s="183"/>
      <c r="D6" s="182"/>
      <c r="E6" s="179"/>
      <c r="F6" s="182"/>
      <c r="G6" s="179"/>
      <c r="H6" s="182"/>
      <c r="I6" s="184"/>
      <c r="J6" s="184"/>
      <c r="K6" s="184"/>
      <c r="P6" s="175"/>
    </row>
    <row r="7" spans="2:17" s="178" customFormat="1" ht="26.2" x14ac:dyDescent="0.45">
      <c r="B7" s="173"/>
      <c r="C7" s="183"/>
      <c r="D7" s="182"/>
      <c r="E7" s="179"/>
      <c r="F7" s="182"/>
      <c r="G7" s="179"/>
      <c r="H7" s="182"/>
      <c r="I7" s="184"/>
      <c r="J7" s="184"/>
      <c r="K7" s="184"/>
      <c r="P7" s="175"/>
    </row>
    <row r="8" spans="2:17" s="296" customFormat="1" ht="81.2" x14ac:dyDescent="0.45">
      <c r="B8" s="297"/>
      <c r="C8" s="298"/>
      <c r="D8" s="814" t="s">
        <v>823</v>
      </c>
      <c r="E8" s="814" t="s">
        <v>596</v>
      </c>
      <c r="F8" s="821" t="s">
        <v>51</v>
      </c>
      <c r="G8" s="814" t="s">
        <v>575</v>
      </c>
      <c r="H8" s="814" t="s">
        <v>824</v>
      </c>
      <c r="I8" s="814" t="s">
        <v>58</v>
      </c>
      <c r="J8" s="299"/>
      <c r="P8" s="300"/>
    </row>
    <row r="9" spans="2:17" s="178" customFormat="1" ht="29.45" customHeight="1" x14ac:dyDescent="0.45">
      <c r="B9" s="173" t="s">
        <v>456</v>
      </c>
      <c r="C9" s="183"/>
      <c r="D9" s="301" t="s">
        <v>56</v>
      </c>
      <c r="E9" s="302" t="s">
        <v>52</v>
      </c>
      <c r="F9" s="303" t="s">
        <v>51</v>
      </c>
      <c r="G9" s="304" t="s">
        <v>57</v>
      </c>
      <c r="H9" s="305" t="s">
        <v>665</v>
      </c>
      <c r="I9" s="293" t="s">
        <v>290</v>
      </c>
      <c r="J9" s="179"/>
      <c r="L9" s="296"/>
      <c r="P9" s="175"/>
    </row>
    <row r="10" spans="2:17" s="185" customFormat="1" ht="14.1" customHeight="1" x14ac:dyDescent="0.3">
      <c r="B10" s="189"/>
      <c r="D10" s="190"/>
      <c r="E10" s="188"/>
      <c r="F10" s="186"/>
      <c r="G10" s="188"/>
      <c r="H10" s="188"/>
      <c r="I10" s="186"/>
      <c r="J10" s="186"/>
      <c r="K10" s="188"/>
      <c r="L10" s="188"/>
      <c r="M10" s="188"/>
      <c r="N10" s="188"/>
    </row>
    <row r="11" spans="2:17" s="191" customFormat="1" ht="101.95" customHeight="1" x14ac:dyDescent="0.3">
      <c r="B11" s="831" t="s">
        <v>667</v>
      </c>
      <c r="C11" s="831"/>
      <c r="D11" s="831"/>
      <c r="E11" s="831"/>
      <c r="F11" s="831"/>
      <c r="G11" s="831"/>
      <c r="H11" s="831"/>
      <c r="I11" s="831"/>
      <c r="J11" s="831"/>
      <c r="K11" s="831"/>
      <c r="L11" s="831"/>
      <c r="M11" s="831"/>
      <c r="N11" s="831"/>
    </row>
    <row r="12" spans="2:17" s="185" customFormat="1" ht="20.95" customHeight="1" x14ac:dyDescent="0.35">
      <c r="D12" s="190"/>
      <c r="L12" s="832" t="s">
        <v>516</v>
      </c>
      <c r="M12" s="833"/>
      <c r="N12" s="834"/>
    </row>
    <row r="13" spans="2:17" s="192" customFormat="1" ht="100.5" customHeight="1" x14ac:dyDescent="0.35">
      <c r="B13" s="193"/>
      <c r="C13" s="194" t="s">
        <v>406</v>
      </c>
      <c r="D13" s="195" t="s">
        <v>41</v>
      </c>
      <c r="E13" s="195" t="s">
        <v>407</v>
      </c>
      <c r="F13" s="196" t="s">
        <v>408</v>
      </c>
      <c r="G13" s="196" t="s">
        <v>409</v>
      </c>
      <c r="H13" s="196" t="s">
        <v>444</v>
      </c>
      <c r="I13" s="196" t="s">
        <v>410</v>
      </c>
      <c r="J13" s="196" t="s">
        <v>571</v>
      </c>
      <c r="K13" s="196" t="s">
        <v>411</v>
      </c>
      <c r="L13" s="195" t="s">
        <v>47</v>
      </c>
      <c r="M13" s="196" t="s">
        <v>48</v>
      </c>
      <c r="N13" s="197" t="s">
        <v>55</v>
      </c>
      <c r="O13" s="196" t="s">
        <v>412</v>
      </c>
      <c r="P13" s="196" t="s">
        <v>413</v>
      </c>
      <c r="Q13" s="198" t="s">
        <v>49</v>
      </c>
    </row>
    <row r="14" spans="2:17" ht="28" customHeight="1" x14ac:dyDescent="0.25">
      <c r="B14" s="835" t="s">
        <v>40</v>
      </c>
      <c r="C14" s="199" t="s">
        <v>13</v>
      </c>
      <c r="D14" s="487" t="str">
        <f>HLOOKUP('Conventional '!$B16, $D$8:$I$9,2,FALSE)</f>
        <v xml:space="preserve"> </v>
      </c>
      <c r="E14" s="524" t="str">
        <f>HLOOKUP('Electric vehicles'!$B16, $D$8:$I$9,2,FALSE)</f>
        <v xml:space="preserve"> </v>
      </c>
      <c r="F14" s="488" t="str">
        <f>HLOOKUP('Plug in hybrids'!$B16, $D$8:$I$9,2,FALSE)</f>
        <v xml:space="preserve"> </v>
      </c>
      <c r="G14" s="488" t="str">
        <f>HLOOKUP('Hydrogen buses'!B16, $D$8:$I$9,2,FALSE)</f>
        <v xml:space="preserve"> </v>
      </c>
      <c r="H14" s="488" t="str">
        <f>HLOOKUP(Biofuels_foodcrops!$B16, $D$8:$I$9,2,FALSE)</f>
        <v xml:space="preserve"> </v>
      </c>
      <c r="I14" s="488" t="str">
        <f>HLOOKUP(Biofuels_waste!$B16, $D$8:$I$9,2,FALSE)</f>
        <v xml:space="preserve"> </v>
      </c>
      <c r="J14" s="488" t="str">
        <f>HLOOKUP(Biofuels_energycrops!$B16, $D$8:$I$9,2,FALSE)</f>
        <v xml:space="preserve"> </v>
      </c>
      <c r="K14" s="203"/>
      <c r="L14" s="203"/>
      <c r="M14" s="203"/>
      <c r="N14" s="203"/>
      <c r="O14" s="203"/>
      <c r="P14" s="203"/>
      <c r="Q14" s="204"/>
    </row>
    <row r="15" spans="2:17" ht="28" customHeight="1" x14ac:dyDescent="0.25">
      <c r="B15" s="836"/>
      <c r="C15" s="206" t="s">
        <v>35</v>
      </c>
      <c r="D15" s="489" t="str">
        <f>HLOOKUP('Conventional '!$B23, $D$8:$I$9,2,FALSE)</f>
        <v xml:space="preserve"> </v>
      </c>
      <c r="E15" s="525" t="str">
        <f>HLOOKUP('Electric vehicles'!$B23, $D$8:$I$9,2,FALSE)</f>
        <v xml:space="preserve"> </v>
      </c>
      <c r="F15" s="490" t="str">
        <f>HLOOKUP('Plug in hybrids'!$B23, $D$8:$I$9,2,FALSE)</f>
        <v xml:space="preserve"> </v>
      </c>
      <c r="G15" s="491" t="str">
        <f>HLOOKUP('Hydrogen buses'!$B23, $D$8:$I$9,2,FALSE)</f>
        <v xml:space="preserve"> </v>
      </c>
      <c r="H15" s="491" t="str">
        <f>HLOOKUP(Biofuels_foodcrops!$B23, $D$8:$I$9,2,FALSE)</f>
        <v xml:space="preserve"> </v>
      </c>
      <c r="I15" s="491" t="str">
        <f>HLOOKUP(Biofuels_waste!$B23, $D$8:$I$9,2,FALSE)</f>
        <v xml:space="preserve"> </v>
      </c>
      <c r="J15" s="491" t="str">
        <f>HLOOKUP(Biofuels_energycrops!$B23, $D$8:$I$9,2,FALSE)</f>
        <v xml:space="preserve"> </v>
      </c>
      <c r="K15" s="211"/>
      <c r="L15" s="212" t="str">
        <f>'Walking &amp; cycling'!B23</f>
        <v>++</v>
      </c>
      <c r="M15" s="213" t="str">
        <f>'Demand reduction'!B23</f>
        <v>+</v>
      </c>
      <c r="N15" s="213" t="str">
        <f>'Modal shift'!B23</f>
        <v>+</v>
      </c>
      <c r="O15" s="214"/>
      <c r="P15" s="214"/>
      <c r="Q15" s="215"/>
    </row>
    <row r="16" spans="2:17" ht="28" customHeight="1" x14ac:dyDescent="0.25">
      <c r="B16" s="836"/>
      <c r="C16" s="206" t="s">
        <v>14</v>
      </c>
      <c r="D16" s="492" t="str">
        <f>HLOOKUP('Conventional '!$B30, $D$8:$I$9,2,FALSE)</f>
        <v>+/-</v>
      </c>
      <c r="E16" s="526" t="str">
        <f>HLOOKUP('Electric vehicles'!$B30, $D$8:$I$9,2,FALSE)</f>
        <v>+/-</v>
      </c>
      <c r="F16" s="493" t="str">
        <f>HLOOKUP('Plug in hybrids'!$B30, $D$8:$I$9,2,FALSE)</f>
        <v>+/-</v>
      </c>
      <c r="G16" s="493" t="str">
        <f>HLOOKUP('Hydrogen buses'!$B30, $D$8:$I$9,2,FALSE)</f>
        <v>+/-</v>
      </c>
      <c r="H16" s="493" t="str">
        <f>HLOOKUP(Biofuels_foodcrops!$B30, $D$8:$I$9,2,FALSE)</f>
        <v>+/-</v>
      </c>
      <c r="I16" s="493" t="str">
        <f>HLOOKUP(Biofuels_waste!$B30, $D$8:$I$9,2,FALSE)</f>
        <v>+/-</v>
      </c>
      <c r="J16" s="493" t="str">
        <f>HLOOKUP(Biofuels_energycrops!$B30, $D$8:$I$9,2,FALSE)</f>
        <v>+/-</v>
      </c>
      <c r="K16" s="218" t="str">
        <f>'Efficiency improvement'!B30</f>
        <v>+/-</v>
      </c>
      <c r="L16" s="212" t="str">
        <f>'Walking &amp; cycling'!B30</f>
        <v>++</v>
      </c>
      <c r="M16" s="217" t="str">
        <f>'Demand reduction'!B30</f>
        <v>+</v>
      </c>
      <c r="N16" s="218" t="str">
        <f>'Modal shift'!B30</f>
        <v>+/-</v>
      </c>
      <c r="O16" s="213" t="str">
        <f>'HGV logistics savings'!B30</f>
        <v>+</v>
      </c>
      <c r="P16" s="213" t="str">
        <f>Ecodriving!B30</f>
        <v>+?</v>
      </c>
      <c r="Q16" s="219" t="str">
        <f>'Speed limiting'!B30</f>
        <v>+?</v>
      </c>
    </row>
    <row r="17" spans="2:17" ht="28" customHeight="1" x14ac:dyDescent="0.25">
      <c r="B17" s="836"/>
      <c r="C17" s="220" t="s">
        <v>15</v>
      </c>
      <c r="D17" s="489" t="str">
        <f>HLOOKUP('Conventional '!$B37, $D$8:$I$9,2,FALSE)</f>
        <v xml:space="preserve"> </v>
      </c>
      <c r="E17" s="525" t="str">
        <f>HLOOKUP('Electric vehicles'!$B37, $D$8:$I$9,2,FALSE)</f>
        <v xml:space="preserve"> </v>
      </c>
      <c r="F17" s="491" t="str">
        <f>HLOOKUP('Plug in hybrids'!$B37, $D$8:$I$9,2,FALSE)</f>
        <v xml:space="preserve"> </v>
      </c>
      <c r="G17" s="491" t="str">
        <f>HLOOKUP('Hydrogen buses'!$B37, $D$8:$I$9,2,FALSE)</f>
        <v xml:space="preserve"> </v>
      </c>
      <c r="H17" s="491" t="str">
        <f>HLOOKUP(Biofuels_foodcrops!$B37, $D$8:$I$9,2,FALSE)</f>
        <v xml:space="preserve"> </v>
      </c>
      <c r="I17" s="491" t="str">
        <f>HLOOKUP(Biofuels_waste!$B37, $D$8:$I$9,2,FALSE)</f>
        <v xml:space="preserve"> </v>
      </c>
      <c r="J17" s="491" t="str">
        <f>HLOOKUP(Biofuels_energycrops!$B37, $D$8:$I$9,2,FALSE)</f>
        <v xml:space="preserve"> </v>
      </c>
      <c r="K17" s="214"/>
      <c r="L17" s="214"/>
      <c r="M17" s="214"/>
      <c r="N17" s="214"/>
      <c r="O17" s="211"/>
      <c r="P17" s="211"/>
      <c r="Q17" s="221"/>
    </row>
    <row r="18" spans="2:17" ht="28" customHeight="1" x14ac:dyDescent="0.25">
      <c r="B18" s="836"/>
      <c r="C18" s="220" t="s">
        <v>11</v>
      </c>
      <c r="D18" s="489" t="str">
        <f>HLOOKUP('Conventional '!$B44, $D$8:$I$9,2,FALSE)</f>
        <v xml:space="preserve"> </v>
      </c>
      <c r="E18" s="525" t="str">
        <f>HLOOKUP('Electric vehicles'!$B44, $D$8:$I$9,2,FALSE)</f>
        <v xml:space="preserve"> </v>
      </c>
      <c r="F18" s="491" t="str">
        <f>HLOOKUP('Plug in hybrids'!$B44, $D$8:$I$9,2,FALSE)</f>
        <v xml:space="preserve"> </v>
      </c>
      <c r="G18" s="491" t="str">
        <f>HLOOKUP('Hydrogen buses'!$B44, $D$8:$I$9,2,FALSE)</f>
        <v xml:space="preserve"> </v>
      </c>
      <c r="H18" s="491" t="str">
        <f>HLOOKUP(Biofuels_foodcrops!$B44, $D$8:$I$9,2,FALSE)</f>
        <v xml:space="preserve"> </v>
      </c>
      <c r="I18" s="491" t="str">
        <f>HLOOKUP(Biofuels_waste!$B44, $D$8:$I$9,2,FALSE)</f>
        <v xml:space="preserve"> </v>
      </c>
      <c r="J18" s="491" t="str">
        <f>HLOOKUP(Biofuels_energycrops!$B44, $D$8:$I$9,2,FALSE)</f>
        <v xml:space="preserve"> </v>
      </c>
      <c r="K18" s="211"/>
      <c r="L18" s="211"/>
      <c r="M18" s="211"/>
      <c r="N18" s="211"/>
      <c r="O18" s="214"/>
      <c r="P18" s="214"/>
      <c r="Q18" s="221"/>
    </row>
    <row r="19" spans="2:17" ht="28" customHeight="1" x14ac:dyDescent="0.25">
      <c r="B19" s="836"/>
      <c r="C19" s="220" t="s">
        <v>6</v>
      </c>
      <c r="D19" s="489" t="str">
        <f>IF('Conventional '!$B51="No effect"," ", 'Conventional '!$B51)</f>
        <v xml:space="preserve"> </v>
      </c>
      <c r="E19" s="525" t="str">
        <f>IF('Electric vehicles'!$B51="No effect"," ", 'Electric vehicles'!$B51)</f>
        <v xml:space="preserve"> </v>
      </c>
      <c r="F19" s="494" t="str">
        <f>IF('Plug in hybrids'!$B51="No effect"," ", 'Plug in hybrids'!$B51)</f>
        <v xml:space="preserve"> </v>
      </c>
      <c r="G19" s="491" t="str">
        <f>IF('Hydrogen buses'!$B51="No effect"," ", 'Hydrogen buses'!$B51)</f>
        <v xml:space="preserve"> </v>
      </c>
      <c r="H19" s="491" t="str">
        <f>IF(Biofuels_foodcrops!$B51="No effect"," ", Biofuels_foodcrops!$B51)</f>
        <v xml:space="preserve"> </v>
      </c>
      <c r="I19" s="491" t="str">
        <f>IF(Biofuels_waste!$B51="No effect"," ", Biofuels_waste!$B51)</f>
        <v xml:space="preserve"> </v>
      </c>
      <c r="J19" s="491" t="str">
        <f>IF(Biofuels_energycrops!$B51="No effect"," ", Biofuels_energycrops!$B51)</f>
        <v xml:space="preserve"> </v>
      </c>
      <c r="K19" s="214"/>
      <c r="L19" s="214"/>
      <c r="M19" s="214"/>
      <c r="N19" s="211"/>
      <c r="O19" s="211"/>
      <c r="P19" s="211"/>
      <c r="Q19" s="221"/>
    </row>
    <row r="20" spans="2:17" ht="28" customHeight="1" x14ac:dyDescent="0.25">
      <c r="B20" s="836"/>
      <c r="C20" s="220" t="s">
        <v>16</v>
      </c>
      <c r="D20" s="499" t="str">
        <f>HLOOKUP('Conventional '!$B58, $D$8:$I$9,2,FALSE)</f>
        <v>- -</v>
      </c>
      <c r="E20" s="527" t="str">
        <f>HLOOKUP('Electric vehicles'!$B58, $D$8:$I$9,2,FALSE)</f>
        <v>- -</v>
      </c>
      <c r="F20" s="500" t="str">
        <f>HLOOKUP('Plug in hybrids'!$B58, $D$8:$I$9,2,FALSE)</f>
        <v>- -</v>
      </c>
      <c r="G20" s="501" t="str">
        <f>HLOOKUP('Hydrogen buses'!$B58, $D$8:$I$9,2,FALSE)</f>
        <v>- -</v>
      </c>
      <c r="H20" s="501" t="str">
        <f>HLOOKUP(Biofuels_foodcrops!$B58, $D$8:$I$9,2,FALSE)</f>
        <v>- -</v>
      </c>
      <c r="I20" s="501" t="str">
        <f>HLOOKUP(Biofuels_waste!$B58, $D$8:$I$9,2,FALSE)</f>
        <v>- -</v>
      </c>
      <c r="J20" s="501" t="str">
        <f>HLOOKUP(Biofuels_energycrops!$B58, $D$8:$I$9,2,FALSE)</f>
        <v>- -</v>
      </c>
      <c r="K20" s="496" t="s">
        <v>665</v>
      </c>
      <c r="L20" s="216" t="str">
        <f>'Walking &amp; cycling'!B58</f>
        <v>-</v>
      </c>
      <c r="M20" s="223" t="str">
        <f>'Demand reduction'!B58</f>
        <v>++</v>
      </c>
      <c r="N20" s="212" t="str">
        <f>'Modal shift'!B58</f>
        <v>++</v>
      </c>
      <c r="O20" s="212" t="str">
        <f>'HGV logistics savings'!B58</f>
        <v>++</v>
      </c>
      <c r="P20" s="213" t="str">
        <f>Ecodriving!B58</f>
        <v>?</v>
      </c>
      <c r="Q20" s="224" t="str">
        <f>'Speed limiting'!B58</f>
        <v>++</v>
      </c>
    </row>
    <row r="21" spans="2:17" ht="28" customHeight="1" x14ac:dyDescent="0.25">
      <c r="B21" s="836"/>
      <c r="C21" s="220" t="s">
        <v>398</v>
      </c>
      <c r="D21" s="489" t="str">
        <f>HLOOKUP('Conventional '!$B65, $D$8:$I$9,2,FALSE)</f>
        <v xml:space="preserve"> </v>
      </c>
      <c r="E21" s="525" t="str">
        <f>HLOOKUP('Electric vehicles'!$B65, $D$8:$I$9,2,FALSE)</f>
        <v xml:space="preserve"> </v>
      </c>
      <c r="F21" s="491" t="str">
        <f>HLOOKUP('Plug in hybrids'!$B65, $D$8:$I$9,2,FALSE)</f>
        <v xml:space="preserve"> </v>
      </c>
      <c r="G21" s="491" t="str">
        <f>HLOOKUP('Hydrogen buses'!$B65, $D$8:$I$9,2,FALSE)</f>
        <v xml:space="preserve"> </v>
      </c>
      <c r="H21" s="491" t="str">
        <f>HLOOKUP(Biofuels_foodcrops!$B65, $D$8:$I$9,2,FALSE)</f>
        <v xml:space="preserve"> </v>
      </c>
      <c r="I21" s="491" t="str">
        <f>HLOOKUP(Biofuels_waste!$B65, $D$8:$I$9,2,FALSE)</f>
        <v xml:space="preserve"> </v>
      </c>
      <c r="J21" s="491" t="str">
        <f>HLOOKUP(Biofuels_energycrops!$B65, $D$8:$I$9,2,FALSE)</f>
        <v xml:space="preserve"> </v>
      </c>
      <c r="K21" s="214"/>
      <c r="L21" s="214"/>
      <c r="M21" s="214"/>
      <c r="N21" s="214"/>
      <c r="O21" s="211"/>
      <c r="P21" s="211"/>
      <c r="Q21" s="221"/>
    </row>
    <row r="22" spans="2:17" ht="28" customHeight="1" x14ac:dyDescent="0.25">
      <c r="B22" s="836"/>
      <c r="C22" s="220" t="s">
        <v>578</v>
      </c>
      <c r="D22" s="499" t="str">
        <f>HLOOKUP('Conventional '!$B72, $D$8:$I$9,2,FALSE)</f>
        <v>- -</v>
      </c>
      <c r="E22" s="528" t="str">
        <f>HLOOKUP('Electric vehicles'!$B72, $D$8:$I$9,2,FALSE)</f>
        <v xml:space="preserve"> </v>
      </c>
      <c r="F22" s="502" t="str">
        <f>HLOOKUP('Plug in hybrids'!$B72, $D$8:$I$9,2,FALSE)</f>
        <v>-</v>
      </c>
      <c r="G22" s="491" t="str">
        <f>HLOOKUP('Hydrogen buses'!$B72, $D$8:$I$9,2,FALSE)</f>
        <v xml:space="preserve"> </v>
      </c>
      <c r="H22" s="639" t="str">
        <f>HLOOKUP(Biofuels_foodcrops!$B72, $D$8:$I$9,2,FALSE)</f>
        <v>- -</v>
      </c>
      <c r="I22" s="639" t="str">
        <f>HLOOKUP(Biofuels_waste!$B72, $D$8:$I$9,2,FALSE)</f>
        <v>- -</v>
      </c>
      <c r="J22" s="639" t="str">
        <f>HLOOKUP(Biofuels_energycrops!$B72, $D$8:$I$9,2,FALSE)</f>
        <v>- -</v>
      </c>
      <c r="K22" s="216" t="s">
        <v>57</v>
      </c>
      <c r="L22" s="223" t="str">
        <f>'Walking &amp; cycling'!B72</f>
        <v>++</v>
      </c>
      <c r="M22" s="223" t="str">
        <f>'Demand reduction'!B72</f>
        <v>++</v>
      </c>
      <c r="N22" s="213" t="str">
        <f>'Modal shift'!B72</f>
        <v>+</v>
      </c>
      <c r="O22" s="212" t="str">
        <f>'HGV logistics savings'!B72</f>
        <v>++</v>
      </c>
      <c r="P22" s="213" t="str">
        <f>Ecodriving!B72</f>
        <v>+</v>
      </c>
      <c r="Q22" s="219" t="str">
        <f>'Speed limiting'!B72</f>
        <v>+</v>
      </c>
    </row>
    <row r="23" spans="2:17" ht="28" customHeight="1" x14ac:dyDescent="0.25">
      <c r="B23" s="836"/>
      <c r="C23" s="220" t="s">
        <v>579</v>
      </c>
      <c r="D23" s="503" t="str">
        <f>HLOOKUP('Conventional '!$B79, $D$8:$I$9,2,FALSE)</f>
        <v>-</v>
      </c>
      <c r="E23" s="528" t="str">
        <f>HLOOKUP('Electric vehicles'!$B79, $D$8:$I$9,2,FALSE)</f>
        <v xml:space="preserve"> </v>
      </c>
      <c r="F23" s="502" t="str">
        <f>HLOOKUP('Plug in hybrids'!$B79, $D$8:$I$9,2,FALSE)</f>
        <v>-</v>
      </c>
      <c r="G23" s="491" t="str">
        <f>HLOOKUP('Hydrogen buses'!$B79, $D$8:$I$9,2,FALSE)</f>
        <v xml:space="preserve"> </v>
      </c>
      <c r="H23" s="639" t="str">
        <f>HLOOKUP(Biofuels_foodcrops!$B79, $D$8:$I$9,2,FALSE)</f>
        <v>- -</v>
      </c>
      <c r="I23" s="634" t="str">
        <f>HLOOKUP(Biofuels_waste!$B79, $D$8:$I$9,2,FALSE)</f>
        <v xml:space="preserve"> </v>
      </c>
      <c r="J23" s="639" t="str">
        <f>HLOOKUP(Biofuels_energycrops!$B79, $D$8:$I$9,2,FALSE)</f>
        <v>- -</v>
      </c>
      <c r="K23" s="216" t="str">
        <f>K22</f>
        <v>-</v>
      </c>
      <c r="L23" s="223" t="str">
        <f>L22</f>
        <v>++</v>
      </c>
      <c r="M23" s="223" t="str">
        <f t="shared" ref="M23:Q23" si="0">M22</f>
        <v>++</v>
      </c>
      <c r="N23" s="217" t="str">
        <f t="shared" si="0"/>
        <v>+</v>
      </c>
      <c r="O23" s="223" t="str">
        <f t="shared" si="0"/>
        <v>++</v>
      </c>
      <c r="P23" s="217" t="str">
        <f t="shared" si="0"/>
        <v>+</v>
      </c>
      <c r="Q23" s="225" t="str">
        <f t="shared" si="0"/>
        <v>+</v>
      </c>
    </row>
    <row r="24" spans="2:17" ht="28" customHeight="1" x14ac:dyDescent="0.25">
      <c r="B24" s="836"/>
      <c r="C24" s="220" t="s">
        <v>580</v>
      </c>
      <c r="D24" s="504" t="str">
        <f>HLOOKUP('Conventional '!$B86, $D$8:$I$9,2,FALSE)</f>
        <v xml:space="preserve"> </v>
      </c>
      <c r="E24" s="528" t="str">
        <f>HLOOKUP('Electric vehicles'!$B86, $D$8:$I$9,2,FALSE)</f>
        <v xml:space="preserve"> </v>
      </c>
      <c r="F24" s="491" t="str">
        <f>HLOOKUP('Plug in hybrids'!$B86, $D$8:$I$9,2,FALSE)</f>
        <v xml:space="preserve"> </v>
      </c>
      <c r="G24" s="491" t="str">
        <f>HLOOKUP('Hydrogen buses'!$B86, $D$8:$I$9,2,FALSE)</f>
        <v xml:space="preserve"> </v>
      </c>
      <c r="H24" s="491" t="str">
        <f>HLOOKUP(Biofuels_foodcrops!$B86, $D$8:$I$9,2,FALSE)</f>
        <v xml:space="preserve"> </v>
      </c>
      <c r="I24" s="491" t="str">
        <f>HLOOKUP(Biofuels_waste!$B86, $D$8:$I$9,2,FALSE)</f>
        <v xml:space="preserve"> </v>
      </c>
      <c r="J24" s="491" t="str">
        <f>HLOOKUP(Biofuels_energycrops!$B86, $D$8:$I$9,2,FALSE)</f>
        <v xml:space="preserve"> </v>
      </c>
      <c r="K24" s="214"/>
      <c r="L24" s="214"/>
      <c r="M24" s="214"/>
      <c r="N24" s="211"/>
      <c r="O24" s="211"/>
      <c r="P24" s="211"/>
      <c r="Q24" s="221"/>
    </row>
    <row r="25" spans="2:17" ht="28" customHeight="1" x14ac:dyDescent="0.25">
      <c r="B25" s="836"/>
      <c r="C25" s="220" t="s">
        <v>18</v>
      </c>
      <c r="D25" s="499" t="str">
        <f>HLOOKUP('Conventional '!$B93, $D$8:$I$9,2,FALSE)</f>
        <v>- -</v>
      </c>
      <c r="E25" s="529" t="str">
        <f>HLOOKUP('Electric vehicles'!$B93, $D$8:$I$9,2,FALSE)</f>
        <v>-</v>
      </c>
      <c r="F25" s="502" t="str">
        <f>HLOOKUP('Plug in hybrids'!$B93, $D$8:$I$9,2,FALSE)</f>
        <v>-</v>
      </c>
      <c r="G25" s="502" t="str">
        <f>HLOOKUP('Hydrogen buses'!$B93, $D$8:$I$9,2,FALSE)</f>
        <v>-</v>
      </c>
      <c r="H25" s="501" t="str">
        <f>HLOOKUP(Biofuels_foodcrops!$B93, $D$8:$I$9,2,FALSE)</f>
        <v>- -</v>
      </c>
      <c r="I25" s="501" t="str">
        <f>HLOOKUP(Biofuels_waste!$B93, $D$8:$I$9,2,FALSE)</f>
        <v>- -</v>
      </c>
      <c r="J25" s="501" t="str">
        <f>HLOOKUP(Biofuels_energycrops!$B93, $D$8:$I$9,2,FALSE)</f>
        <v>- -</v>
      </c>
      <c r="K25" s="216" t="s">
        <v>57</v>
      </c>
      <c r="L25" s="217" t="str">
        <f>'Walking &amp; cycling'!B93</f>
        <v>+</v>
      </c>
      <c r="M25" s="217" t="str">
        <f>'Demand reduction'!B93</f>
        <v>+</v>
      </c>
      <c r="N25" s="213" t="str">
        <f>'Modal shift'!B93</f>
        <v>+</v>
      </c>
      <c r="O25" s="212" t="str">
        <f>'HGV logistics savings'!B93</f>
        <v>++</v>
      </c>
      <c r="P25" s="213" t="str">
        <f>Ecodriving!B93</f>
        <v>+?</v>
      </c>
      <c r="Q25" s="219" t="str">
        <f>'Speed limiting'!B93</f>
        <v>+</v>
      </c>
    </row>
    <row r="26" spans="2:17" ht="28" customHeight="1" x14ac:dyDescent="0.25">
      <c r="B26" s="836"/>
      <c r="C26" s="220" t="s">
        <v>19</v>
      </c>
      <c r="D26" s="489" t="str">
        <f>HLOOKUP('Conventional '!$B100, $D$8:$I$9,2,FALSE)</f>
        <v xml:space="preserve"> </v>
      </c>
      <c r="E26" s="525" t="str">
        <f>HLOOKUP('Electric vehicles'!$B100, $D$8:$I$9,2,FALSE)</f>
        <v xml:space="preserve"> </v>
      </c>
      <c r="F26" s="491" t="str">
        <f>HLOOKUP('Plug in hybrids'!$B100, $D$8:$I$9,2,FALSE)</f>
        <v xml:space="preserve"> </v>
      </c>
      <c r="G26" s="491" t="str">
        <f>HLOOKUP('Hydrogen buses'!$B100, $D$8:$I$9,2,FALSE)</f>
        <v xml:space="preserve"> </v>
      </c>
      <c r="H26" s="491" t="str">
        <f>HLOOKUP(Biofuels_foodcrops!$B100, $D$8:$I$9,2,FALSE)</f>
        <v xml:space="preserve"> </v>
      </c>
      <c r="I26" s="491" t="str">
        <f>HLOOKUP(Biofuels_waste!$B100, $D$8:$I$9,2,FALSE)</f>
        <v xml:space="preserve"> </v>
      </c>
      <c r="J26" s="491" t="str">
        <f>HLOOKUP(Biofuels_energycrops!$B100, $D$8:$I$9,2,FALSE)</f>
        <v xml:space="preserve"> </v>
      </c>
      <c r="K26" s="214"/>
      <c r="L26" s="214"/>
      <c r="M26" s="214"/>
      <c r="N26" s="214"/>
      <c r="O26" s="211"/>
      <c r="P26" s="211"/>
      <c r="Q26" s="221"/>
    </row>
    <row r="27" spans="2:17" ht="28" customHeight="1" x14ac:dyDescent="0.25">
      <c r="B27" s="837"/>
      <c r="C27" s="226" t="s">
        <v>581</v>
      </c>
      <c r="D27" s="505" t="str">
        <f>HLOOKUP('Conventional '!$B107, $D$8:$I$9,2,FALSE)</f>
        <v xml:space="preserve"> </v>
      </c>
      <c r="E27" s="530" t="str">
        <f>HLOOKUP('Electric vehicles'!$B107, $D$8:$I$9,2,FALSE)</f>
        <v xml:space="preserve"> </v>
      </c>
      <c r="F27" s="228" t="str">
        <f>HLOOKUP('Plug in hybrids'!$B107, $D$8:$I$9,2,FALSE)</f>
        <v xml:space="preserve"> </v>
      </c>
      <c r="G27" s="497" t="str">
        <f>HLOOKUP('Hydrogen buses'!$B107, $D$8:$I$9,2,FALSE)</f>
        <v xml:space="preserve"> </v>
      </c>
      <c r="H27" s="497" t="str">
        <f>HLOOKUP(Biofuels_foodcrops!$B107, $D$8:$I$9,2,FALSE)</f>
        <v xml:space="preserve"> </v>
      </c>
      <c r="I27" s="497" t="str">
        <f>HLOOKUP(Biofuels_waste!$B107, $D$8:$I$9,2,FALSE)</f>
        <v xml:space="preserve"> </v>
      </c>
      <c r="J27" s="497" t="str">
        <f>HLOOKUP(Biofuels_energycrops!$B107, $D$8:$I$9,2,FALSE)</f>
        <v xml:space="preserve"> </v>
      </c>
      <c r="K27" s="230"/>
      <c r="L27" s="230"/>
      <c r="M27" s="230"/>
      <c r="N27" s="230"/>
      <c r="O27" s="231"/>
      <c r="P27" s="231"/>
      <c r="Q27" s="232"/>
    </row>
    <row r="28" spans="2:17" ht="28" customHeight="1" x14ac:dyDescent="0.25">
      <c r="B28" s="233"/>
      <c r="C28" s="234"/>
      <c r="D28" s="235"/>
      <c r="E28" s="531"/>
      <c r="F28" s="236"/>
      <c r="G28" s="236"/>
      <c r="H28" s="236"/>
      <c r="I28" s="236"/>
      <c r="J28" s="236"/>
      <c r="K28" s="211"/>
      <c r="L28" s="211"/>
      <c r="M28" s="211"/>
      <c r="N28" s="211"/>
      <c r="O28" s="211"/>
      <c r="P28" s="211"/>
      <c r="Q28" s="221"/>
    </row>
    <row r="29" spans="2:17" ht="28" customHeight="1" x14ac:dyDescent="0.25">
      <c r="B29" s="835" t="s">
        <v>20</v>
      </c>
      <c r="C29" s="199" t="s">
        <v>21</v>
      </c>
      <c r="D29" s="256" t="str">
        <f>HLOOKUP('Conventional '!$B116, $D$8:$I$9,2,FALSE)</f>
        <v xml:space="preserve"> </v>
      </c>
      <c r="E29" s="532" t="str">
        <f>HLOOKUP('Electric vehicles'!$B116, $D$8:$I$9,2,FALSE)</f>
        <v xml:space="preserve"> </v>
      </c>
      <c r="F29" s="506" t="str">
        <f>HLOOKUP('Plug in hybrids'!$B116, $D$8:$I$9,2,FALSE)</f>
        <v xml:space="preserve"> </v>
      </c>
      <c r="G29" s="506" t="str">
        <f>HLOOKUP('Hydrogen buses'!$B116, $D$8:$I$9,2,FALSE)</f>
        <v xml:space="preserve"> </v>
      </c>
      <c r="H29" s="506" t="str">
        <f>HLOOKUP(Biofuels_foodcrops!$B116, $D$8:$I$9,2,FALSE)</f>
        <v xml:space="preserve"> </v>
      </c>
      <c r="I29" s="506" t="str">
        <f>HLOOKUP(Biofuels_waste!$B116, $D$8:$I$9,2,FALSE)</f>
        <v xml:space="preserve"> </v>
      </c>
      <c r="J29" s="506" t="str">
        <f>HLOOKUP(Biofuels_energycrops!$B116, $D$8:$I$9,2,FALSE)</f>
        <v xml:space="preserve"> </v>
      </c>
      <c r="K29" s="240"/>
      <c r="L29" s="240"/>
      <c r="M29" s="240"/>
      <c r="N29" s="240"/>
      <c r="O29" s="240"/>
      <c r="P29" s="240"/>
      <c r="Q29" s="241"/>
    </row>
    <row r="30" spans="2:17" ht="28" customHeight="1" x14ac:dyDescent="0.25">
      <c r="B30" s="836"/>
      <c r="C30" s="206" t="s">
        <v>22</v>
      </c>
      <c r="D30" s="259" t="str">
        <f>HLOOKUP('Conventional '!$B123, $D$8:$I$9,2,FALSE)</f>
        <v xml:space="preserve"> </v>
      </c>
      <c r="E30" s="533" t="str">
        <f>HLOOKUP('Electric vehicles'!$B123, $D$8:$I$9,2,FALSE)</f>
        <v xml:space="preserve"> </v>
      </c>
      <c r="F30" s="491" t="str">
        <f>HLOOKUP('Plug in hybrids'!$B123, $D$8:$I$9,2,FALSE)</f>
        <v xml:space="preserve"> </v>
      </c>
      <c r="G30" s="491" t="str">
        <f>HLOOKUP('Hydrogen buses'!$B123, $D$8:$I$9,2,FALSE)</f>
        <v xml:space="preserve"> </v>
      </c>
      <c r="H30" s="491" t="str">
        <f>HLOOKUP(Biofuels_foodcrops!$B123, $D$8:$I$9,2,FALSE)</f>
        <v xml:space="preserve"> </v>
      </c>
      <c r="I30" s="491" t="str">
        <f>HLOOKUP(Biofuels_waste!$B123, $D$8:$I$9,2,FALSE)</f>
        <v xml:space="preserve"> </v>
      </c>
      <c r="J30" s="491" t="str">
        <f>HLOOKUP(Biofuels_energycrops!$B123, $D$8:$I$9,2,FALSE)</f>
        <v xml:space="preserve"> </v>
      </c>
      <c r="K30" s="211"/>
      <c r="L30" s="211"/>
      <c r="M30" s="211"/>
      <c r="N30" s="211"/>
      <c r="O30" s="211"/>
      <c r="P30" s="211"/>
      <c r="Q30" s="221"/>
    </row>
    <row r="31" spans="2:17" ht="28" customHeight="1" x14ac:dyDescent="0.25">
      <c r="B31" s="836"/>
      <c r="C31" s="206" t="s">
        <v>582</v>
      </c>
      <c r="D31" s="841" t="s">
        <v>530</v>
      </c>
      <c r="E31" s="842"/>
      <c r="F31" s="842"/>
      <c r="G31" s="842"/>
      <c r="H31" s="842"/>
      <c r="I31" s="842"/>
      <c r="J31" s="842"/>
      <c r="K31" s="842"/>
      <c r="L31" s="842"/>
      <c r="M31" s="842"/>
      <c r="N31" s="842"/>
      <c r="O31" s="842"/>
      <c r="P31" s="842"/>
      <c r="Q31" s="843"/>
    </row>
    <row r="32" spans="2:17" ht="28" customHeight="1" x14ac:dyDescent="0.25">
      <c r="B32" s="836"/>
      <c r="C32" s="206" t="s">
        <v>666</v>
      </c>
      <c r="D32" s="507" t="str">
        <f>HLOOKUP('Conventional '!$B137, $D$8:$I$9,2,FALSE)</f>
        <v>- -</v>
      </c>
      <c r="E32" s="533" t="str">
        <f>HLOOKUP('Electric vehicles'!$B137, $D$8:$I$9,2,FALSE)</f>
        <v xml:space="preserve"> </v>
      </c>
      <c r="F32" s="508" t="str">
        <f>HLOOKUP('Plug in hybrids'!$B137, $D$8:$I$9,2,FALSE)</f>
        <v>-</v>
      </c>
      <c r="G32" s="491" t="str">
        <f>HLOOKUP('Hydrogen buses'!$B137, $D$8:$I$9,2,FALSE)</f>
        <v xml:space="preserve"> </v>
      </c>
      <c r="H32" s="639" t="str">
        <f>HLOOKUP(Biofuels_foodcrops!$B137, $D$8:$I$9,2,FALSE)</f>
        <v>- -</v>
      </c>
      <c r="I32" s="639" t="str">
        <f>HLOOKUP(Biofuels_waste!$B137, $D$8:$I$9,2,FALSE)</f>
        <v>- -</v>
      </c>
      <c r="J32" s="639" t="str">
        <f>HLOOKUP(Biofuels_energycrops!$B137, $D$8:$I$9,2,FALSE)</f>
        <v>- -</v>
      </c>
      <c r="K32" s="216" t="s">
        <v>57</v>
      </c>
      <c r="L32" s="223" t="s">
        <v>50</v>
      </c>
      <c r="M32" s="212" t="str">
        <f>'Demand reduction'!B137</f>
        <v>++</v>
      </c>
      <c r="N32" s="213" t="str">
        <f>'Modal shift'!B137</f>
        <v>+</v>
      </c>
      <c r="O32" s="212" t="str">
        <f>'HGV logistics savings'!B137</f>
        <v>++</v>
      </c>
      <c r="P32" s="212" t="str">
        <f>Ecodriving!B137</f>
        <v>+</v>
      </c>
      <c r="Q32" s="224" t="str">
        <f>'Speed limiting'!B137</f>
        <v>+</v>
      </c>
    </row>
    <row r="33" spans="2:17" ht="28" customHeight="1" x14ac:dyDescent="0.25">
      <c r="B33" s="836"/>
      <c r="C33" s="206" t="s">
        <v>8</v>
      </c>
      <c r="D33" s="509" t="str">
        <f>HLOOKUP('Conventional '!$B144, $D$8:$I$9,2,FALSE)</f>
        <v>-</v>
      </c>
      <c r="E33" s="534" t="str">
        <f>HLOOKUP('Electric vehicles'!$B144, $D$8:$I$9,2,FALSE)</f>
        <v xml:space="preserve"> </v>
      </c>
      <c r="F33" s="508" t="str">
        <f>HLOOKUP('Plug in hybrids'!$B144, $D$8:$I$9,2,FALSE)</f>
        <v>-</v>
      </c>
      <c r="G33" s="491" t="str">
        <f>HLOOKUP('Hydrogen buses'!$B144, $D$8:$I$9,2,FALSE)</f>
        <v xml:space="preserve"> </v>
      </c>
      <c r="H33" s="491" t="str">
        <f>HLOOKUP(Biofuels_foodcrops!$B144, $D$8:$I$9,2,FALSE)</f>
        <v xml:space="preserve"> </v>
      </c>
      <c r="I33" s="491" t="str">
        <f>HLOOKUP(Biofuels_waste!$B144, $D$8:$I$9,2,FALSE)</f>
        <v xml:space="preserve"> </v>
      </c>
      <c r="J33" s="491" t="str">
        <f>HLOOKUP(Biofuels_energycrops!$B144, $D$8:$I$9,2,FALSE)</f>
        <v xml:space="preserve"> </v>
      </c>
      <c r="K33" s="244" t="s">
        <v>57</v>
      </c>
      <c r="L33" s="223" t="s">
        <v>50</v>
      </c>
      <c r="M33" s="212" t="str">
        <f>'Demand reduction'!B144</f>
        <v>+</v>
      </c>
      <c r="N33" s="244" t="str">
        <f>'Modal shift'!B144</f>
        <v>-</v>
      </c>
      <c r="O33" s="212" t="str">
        <f>'HGV logistics savings'!B144</f>
        <v>++</v>
      </c>
      <c r="P33" s="212" t="str">
        <f>Ecodriving!B144</f>
        <v>+</v>
      </c>
      <c r="Q33" s="224" t="str">
        <f>'Speed limiting'!B144</f>
        <v>+</v>
      </c>
    </row>
    <row r="34" spans="2:17" ht="28" customHeight="1" x14ac:dyDescent="0.25">
      <c r="B34" s="836"/>
      <c r="C34" s="206" t="s">
        <v>25</v>
      </c>
      <c r="D34" s="509" t="str">
        <f>HLOOKUP('Conventional '!$B151, $D$8:$I$9,2,FALSE)</f>
        <v>-</v>
      </c>
      <c r="E34" s="534" t="str">
        <f>HLOOKUP('Electric vehicles'!$B151, $D$8:$I$9,2,FALSE)</f>
        <v xml:space="preserve"> </v>
      </c>
      <c r="F34" s="502" t="str">
        <f>HLOOKUP('Plug in hybrids'!$B151, $D$8:$I$9,2,FALSE)</f>
        <v>-</v>
      </c>
      <c r="G34" s="491" t="str">
        <f>HLOOKUP('Hydrogen buses'!$B151, $D$8:$I$9,2,FALSE)</f>
        <v xml:space="preserve"> </v>
      </c>
      <c r="H34" s="502" t="str">
        <f>HLOOKUP(Biofuels_foodcrops!$B151, $D$8:$I$9,2,FALSE)</f>
        <v>-</v>
      </c>
      <c r="I34" s="502" t="str">
        <f>HLOOKUP(Biofuels_waste!$B151, $D$8:$I$9,2,FALSE)</f>
        <v>-</v>
      </c>
      <c r="J34" s="502" t="str">
        <f>HLOOKUP(Biofuels_energycrops!$B151, $D$8:$I$9,2,FALSE)</f>
        <v>-</v>
      </c>
      <c r="K34" s="244" t="s">
        <v>57</v>
      </c>
      <c r="L34" s="213" t="s">
        <v>52</v>
      </c>
      <c r="M34" s="213" t="s">
        <v>52</v>
      </c>
      <c r="N34" s="213" t="str">
        <f>'Modal shift'!B151</f>
        <v>+</v>
      </c>
      <c r="O34" s="213" t="str">
        <f>'HGV logistics savings'!B151</f>
        <v>+</v>
      </c>
      <c r="P34" s="213" t="str">
        <f>Ecodriving!B151</f>
        <v>+</v>
      </c>
      <c r="Q34" s="219" t="str">
        <f>'Speed limiting'!B151</f>
        <v>+</v>
      </c>
    </row>
    <row r="35" spans="2:17" ht="28" customHeight="1" x14ac:dyDescent="0.25">
      <c r="B35" s="836"/>
      <c r="C35" s="206" t="s">
        <v>0</v>
      </c>
      <c r="D35" s="510" t="str">
        <f>HLOOKUP('Conventional '!$B158, $D$8:$I$9,2,FALSE)</f>
        <v xml:space="preserve"> </v>
      </c>
      <c r="E35" s="534" t="str">
        <f>HLOOKUP('Electric vehicles'!$B158, $D$8:$I$9,2,FALSE)</f>
        <v xml:space="preserve"> </v>
      </c>
      <c r="F35" s="491" t="str">
        <f>HLOOKUP('Plug in hybrids'!$B158, $D$8:$I$9,2,FALSE)</f>
        <v xml:space="preserve"> </v>
      </c>
      <c r="G35" s="491" t="str">
        <f>HLOOKUP('Hydrogen buses'!$B158, $D$8:$I$9,2,FALSE)</f>
        <v xml:space="preserve"> </v>
      </c>
      <c r="H35" s="491" t="str">
        <f>HLOOKUP(Biofuels_foodcrops!$B158, $D$8:$I$9,2,FALSE)</f>
        <v xml:space="preserve"> </v>
      </c>
      <c r="I35" s="491" t="str">
        <f>HLOOKUP(Biofuels_waste!$B158, $D$8:$I$9,2,FALSE)</f>
        <v xml:space="preserve"> </v>
      </c>
      <c r="J35" s="491" t="str">
        <f>HLOOKUP(Biofuels_energycrops!$B158, $D$8:$I$9,2,FALSE)</f>
        <v xml:space="preserve"> </v>
      </c>
      <c r="K35" s="211"/>
      <c r="L35" s="211"/>
      <c r="M35" s="211"/>
      <c r="N35" s="211"/>
      <c r="O35" s="211"/>
      <c r="P35" s="211"/>
      <c r="Q35" s="221"/>
    </row>
    <row r="36" spans="2:17" ht="28" customHeight="1" x14ac:dyDescent="0.25">
      <c r="B36" s="836"/>
      <c r="C36" s="206" t="s">
        <v>7</v>
      </c>
      <c r="D36" s="510" t="str">
        <f>HLOOKUP('Conventional '!$B165, $D$8:$I$9,2,FALSE)</f>
        <v xml:space="preserve"> </v>
      </c>
      <c r="E36" s="534" t="str">
        <f>HLOOKUP('Electric vehicles'!$B165, $D$8:$I$9,2,FALSE)</f>
        <v xml:space="preserve"> </v>
      </c>
      <c r="F36" s="491" t="str">
        <f>HLOOKUP('Plug in hybrids'!$B165, $D$8:$I$9,2,FALSE)</f>
        <v xml:space="preserve"> </v>
      </c>
      <c r="G36" s="491" t="str">
        <f>HLOOKUP('Hydrogen buses'!$B165, $D$8:$I$9,2,FALSE)</f>
        <v xml:space="preserve"> </v>
      </c>
      <c r="H36" s="491" t="str">
        <f>HLOOKUP(Biofuels_foodcrops!$B165, $D$8:$I$9,2,FALSE)</f>
        <v xml:space="preserve"> </v>
      </c>
      <c r="I36" s="491" t="str">
        <f>HLOOKUP(Biofuels_waste!$B165, $D$8:$I$9,2,FALSE)</f>
        <v xml:space="preserve"> </v>
      </c>
      <c r="J36" s="491" t="str">
        <f>HLOOKUP(Biofuels_energycrops!$B165, $D$8:$I$9,2,FALSE)</f>
        <v xml:space="preserve"> </v>
      </c>
      <c r="K36" s="211"/>
      <c r="L36" s="211"/>
      <c r="M36" s="211"/>
      <c r="N36" s="211"/>
      <c r="O36" s="211"/>
      <c r="P36" s="211"/>
      <c r="Q36" s="221"/>
    </row>
    <row r="37" spans="2:17" ht="28" customHeight="1" x14ac:dyDescent="0.45">
      <c r="B37" s="836"/>
      <c r="C37" s="206" t="s">
        <v>26</v>
      </c>
      <c r="D37" s="510" t="str">
        <f>HLOOKUP('Conventional '!$B172, $D$8:$I$9,2,FALSE)</f>
        <v xml:space="preserve"> </v>
      </c>
      <c r="E37" s="534" t="str">
        <f>HLOOKUP('Electric vehicles'!$B172, $D$8:$I$9,2,FALSE)</f>
        <v xml:space="preserve"> </v>
      </c>
      <c r="F37" s="491" t="str">
        <f>HLOOKUP('Plug in hybrids'!$B172, $D$8:$I$9,2,FALSE)</f>
        <v xml:space="preserve"> </v>
      </c>
      <c r="G37" s="491" t="str">
        <f>HLOOKUP('Hydrogen buses'!$B172, $D$8:$I$9,2,FALSE)</f>
        <v xml:space="preserve"> </v>
      </c>
      <c r="H37" s="491" t="str">
        <f>HLOOKUP(Biofuels_foodcrops!$B172, $D$8:$I$9,2,FALSE)</f>
        <v xml:space="preserve"> </v>
      </c>
      <c r="I37" s="491" t="str">
        <f>HLOOKUP(Biofuels_waste!$B172, $D$8:$I$9,2,FALSE)</f>
        <v xml:space="preserve"> </v>
      </c>
      <c r="J37" s="491" t="str">
        <f>HLOOKUP(Biofuels_energycrops!$B172, $D$8:$I$9,2,FALSE)</f>
        <v xml:space="preserve"> </v>
      </c>
      <c r="K37" s="245"/>
      <c r="L37" s="211"/>
      <c r="M37" s="211"/>
      <c r="N37" s="211"/>
      <c r="O37" s="211"/>
      <c r="P37" s="211"/>
      <c r="Q37" s="221"/>
    </row>
    <row r="38" spans="2:17" ht="28" customHeight="1" x14ac:dyDescent="0.25">
      <c r="B38" s="836"/>
      <c r="C38" s="206" t="s">
        <v>27</v>
      </c>
      <c r="D38" s="509" t="str">
        <f>HLOOKUP('Conventional '!$B179, $D$8:$I$9,2,FALSE)</f>
        <v>-</v>
      </c>
      <c r="E38" s="534" t="str">
        <f>HLOOKUP('Electric vehicles'!$B179, $D$8:$I$9,2,FALSE)</f>
        <v xml:space="preserve"> </v>
      </c>
      <c r="F38" s="502" t="str">
        <f>HLOOKUP('Plug in hybrids'!$B179, $D$8:$I$9,2,FALSE)</f>
        <v>-</v>
      </c>
      <c r="G38" s="491" t="str">
        <f>HLOOKUP('Hydrogen buses'!$B179, $D$8:$I$9,2,FALSE)</f>
        <v xml:space="preserve"> </v>
      </c>
      <c r="H38" s="502" t="str">
        <f>HLOOKUP(Biofuels_foodcrops!$B179, $D$8:$I$9,2,FALSE)</f>
        <v>-</v>
      </c>
      <c r="I38" s="502" t="str">
        <f>HLOOKUP(Biofuels_waste!$B179, $D$8:$I$9,2,FALSE)</f>
        <v>-</v>
      </c>
      <c r="J38" s="502" t="str">
        <f>HLOOKUP(Biofuels_energycrops!$B179, $D$8:$I$9,2,FALSE)</f>
        <v>-</v>
      </c>
      <c r="K38" s="246" t="s">
        <v>57</v>
      </c>
      <c r="L38" s="213" t="s">
        <v>52</v>
      </c>
      <c r="M38" s="213" t="str">
        <f>'Demand reduction'!B179</f>
        <v>+</v>
      </c>
      <c r="N38" s="244" t="str">
        <f>'Modal shift'!B179</f>
        <v>-</v>
      </c>
      <c r="O38" s="213" t="str">
        <f>'HGV logistics savings'!B179</f>
        <v>+</v>
      </c>
      <c r="P38" s="213" t="str">
        <f>Ecodriving!B179</f>
        <v>+</v>
      </c>
      <c r="Q38" s="219" t="str">
        <f>'Speed limiting'!B179</f>
        <v>+</v>
      </c>
    </row>
    <row r="39" spans="2:17" ht="28" customHeight="1" x14ac:dyDescent="0.25">
      <c r="B39" s="836"/>
      <c r="C39" s="206" t="s">
        <v>28</v>
      </c>
      <c r="D39" s="509" t="str">
        <f>HLOOKUP('Conventional '!$B186, $D$8:$I$9,2,FALSE)</f>
        <v>-</v>
      </c>
      <c r="E39" s="535" t="str">
        <f>HLOOKUP('Electric vehicles'!$B186, $D$8:$I$9,2,FALSE)</f>
        <v>-</v>
      </c>
      <c r="F39" s="502" t="str">
        <f>HLOOKUP('Plug in hybrids'!$B186, $D$8:$I$9,2,FALSE)</f>
        <v>-</v>
      </c>
      <c r="G39" s="502" t="str">
        <f>HLOOKUP('Hydrogen buses'!$B186, $D$8:$I$9,2,FALSE)</f>
        <v>-</v>
      </c>
      <c r="H39" s="502" t="str">
        <f>HLOOKUP(Biofuels_foodcrops!$B186, $D$8:$I$9,2,FALSE)</f>
        <v>-</v>
      </c>
      <c r="I39" s="502" t="str">
        <f>HLOOKUP(Biofuels_waste!$B186, $D$8:$I$9,2,FALSE)</f>
        <v>-</v>
      </c>
      <c r="J39" s="502" t="str">
        <f>HLOOKUP(Biofuels_energycrops!$B186, $D$8:$I$9,2,FALSE)</f>
        <v>-</v>
      </c>
      <c r="K39" s="246" t="s">
        <v>57</v>
      </c>
      <c r="L39" s="213" t="s">
        <v>52</v>
      </c>
      <c r="M39" s="213" t="str">
        <f>'Demand reduction'!B186</f>
        <v>+</v>
      </c>
      <c r="N39" s="213" t="str">
        <f>'Modal shift'!B186</f>
        <v>+</v>
      </c>
      <c r="O39" s="213" t="str">
        <f>'HGV logistics savings'!B186</f>
        <v>+</v>
      </c>
      <c r="P39" s="213" t="str">
        <f>Ecodriving!B186</f>
        <v>+</v>
      </c>
      <c r="Q39" s="219" t="str">
        <f>'Speed limiting'!B186</f>
        <v>+</v>
      </c>
    </row>
    <row r="40" spans="2:17" ht="28" customHeight="1" x14ac:dyDescent="0.25">
      <c r="B40" s="836"/>
      <c r="C40" s="206" t="s">
        <v>29</v>
      </c>
      <c r="D40" s="510" t="str">
        <f>HLOOKUP('Conventional '!$B193, $D$8:$I$9,2,FALSE)</f>
        <v xml:space="preserve"> </v>
      </c>
      <c r="E40" s="534" t="str">
        <f>HLOOKUP('Electric vehicles'!$B193, $D$8:$I$9,2,FALSE)</f>
        <v xml:space="preserve"> </v>
      </c>
      <c r="F40" s="491" t="str">
        <f>HLOOKUP('Plug in hybrids'!$B193, $D$8:$I$9,2,FALSE)</f>
        <v xml:space="preserve"> </v>
      </c>
      <c r="G40" s="491" t="str">
        <f>HLOOKUP('Hydrogen buses'!$B193, $D$8:$I$9,2,FALSE)</f>
        <v xml:space="preserve"> </v>
      </c>
      <c r="H40" s="491" t="str">
        <f>HLOOKUP(Biofuels_foodcrops!$B193, $D$8:$I$9,2,FALSE)</f>
        <v xml:space="preserve"> </v>
      </c>
      <c r="I40" s="491" t="str">
        <f>HLOOKUP(Biofuels_waste!$B193, $D$8:$I$9,2,FALSE)</f>
        <v xml:space="preserve"> </v>
      </c>
      <c r="J40" s="491" t="str">
        <f>HLOOKUP(Biofuels_energycrops!$B193, $D$8:$I$9,2,FALSE)</f>
        <v xml:space="preserve"> </v>
      </c>
      <c r="K40" s="211"/>
      <c r="L40" s="211"/>
      <c r="M40" s="211"/>
      <c r="N40" s="211"/>
      <c r="O40" s="211"/>
      <c r="P40" s="211"/>
      <c r="Q40" s="221"/>
    </row>
    <row r="41" spans="2:17" ht="28" customHeight="1" x14ac:dyDescent="0.25">
      <c r="B41" s="836"/>
      <c r="C41" s="206" t="s">
        <v>30</v>
      </c>
      <c r="D41" s="511" t="str">
        <f>HLOOKUP('Conventional '!$B200, $D$8:$I$9,2,FALSE)</f>
        <v>- -</v>
      </c>
      <c r="E41" s="536" t="str">
        <f>HLOOKUP('Electric vehicles'!$B200, $D$8:$I$9,2,FALSE)</f>
        <v>- -</v>
      </c>
      <c r="F41" s="501" t="str">
        <f>HLOOKUP('Plug in hybrids'!$B200, $D$8:$I$9,2,FALSE)</f>
        <v>- -</v>
      </c>
      <c r="G41" s="501" t="str">
        <f>HLOOKUP('Hydrogen buses'!$B200, $D$8:$I$9,2,FALSE)</f>
        <v>- -</v>
      </c>
      <c r="H41" s="501" t="str">
        <f>HLOOKUP(Biofuels_foodcrops!$B200, $D$8:$I$9,2,FALSE)</f>
        <v>- -</v>
      </c>
      <c r="I41" s="501" t="str">
        <f>HLOOKUP(Biofuels_waste!$B200, $D$8:$I$9,2,FALSE)</f>
        <v>- -</v>
      </c>
      <c r="J41" s="501" t="str">
        <f>HLOOKUP(Biofuels_energycrops!$B200, $D$8:$I$9,2,FALSE)</f>
        <v>- -</v>
      </c>
      <c r="K41" s="496" t="s">
        <v>57</v>
      </c>
      <c r="L41" s="212" t="str">
        <f>'Walking &amp; cycling'!B200</f>
        <v>++</v>
      </c>
      <c r="M41" s="212" t="str">
        <f>'Demand reduction'!B200</f>
        <v>++</v>
      </c>
      <c r="N41" s="212" t="str">
        <f>'Modal shift'!B200</f>
        <v>++</v>
      </c>
      <c r="O41" s="212" t="str">
        <f>'HGV logistics savings'!B200</f>
        <v>++</v>
      </c>
      <c r="P41" s="213" t="str">
        <f>Ecodriving!B200</f>
        <v>+</v>
      </c>
      <c r="Q41" s="219" t="str">
        <f>'Speed limiting'!B200</f>
        <v>+</v>
      </c>
    </row>
    <row r="42" spans="2:17" ht="28" customHeight="1" x14ac:dyDescent="0.25">
      <c r="B42" s="836"/>
      <c r="C42" s="206" t="s">
        <v>31</v>
      </c>
      <c r="D42" s="510" t="str">
        <f>HLOOKUP('Conventional '!$B207, $D$8:$I$9,2,FALSE)</f>
        <v xml:space="preserve"> </v>
      </c>
      <c r="E42" s="534" t="str">
        <f>HLOOKUP('Electric vehicles'!$B207, $D$8:$I$9,2,FALSE)</f>
        <v xml:space="preserve"> </v>
      </c>
      <c r="F42" s="491" t="str">
        <f>HLOOKUP('Plug in hybrids'!$B207, $D$8:$I$9,2,FALSE)</f>
        <v xml:space="preserve"> </v>
      </c>
      <c r="G42" s="491" t="str">
        <f>HLOOKUP('Hydrogen buses'!$B207, $D$8:$I$9,2,FALSE)</f>
        <v xml:space="preserve"> </v>
      </c>
      <c r="H42" s="491" t="str">
        <f>HLOOKUP(Biofuels_foodcrops!$B207, $D$8:$I$9,2,FALSE)</f>
        <v xml:space="preserve"> </v>
      </c>
      <c r="I42" s="491" t="str">
        <f>HLOOKUP(Biofuels_waste!$B207, $D$8:$I$9,2,FALSE)</f>
        <v xml:space="preserve"> </v>
      </c>
      <c r="J42" s="491" t="str">
        <f>HLOOKUP(Biofuels_energycrops!$B207, $D$8:$I$9,2,FALSE)</f>
        <v xml:space="preserve"> </v>
      </c>
      <c r="K42" s="211"/>
      <c r="L42" s="211"/>
      <c r="M42" s="211"/>
      <c r="N42" s="211"/>
      <c r="O42" s="211"/>
      <c r="P42" s="211"/>
      <c r="Q42" s="221"/>
    </row>
    <row r="43" spans="2:17" ht="28" customHeight="1" x14ac:dyDescent="0.25">
      <c r="B43" s="837"/>
      <c r="C43" s="247" t="s">
        <v>32</v>
      </c>
      <c r="D43" s="512" t="str">
        <f>HLOOKUP('Conventional '!$B214, $D$8:$I$9,2,FALSE)</f>
        <v xml:space="preserve"> </v>
      </c>
      <c r="E43" s="537" t="str">
        <f>HLOOKUP('Electric vehicles'!$B214, $D$8:$I$9,2,FALSE)</f>
        <v xml:space="preserve"> </v>
      </c>
      <c r="F43" s="513" t="str">
        <f>HLOOKUP('Plug in hybrids'!$B214, $D$8:$I$9,2,FALSE)</f>
        <v xml:space="preserve"> </v>
      </c>
      <c r="G43" s="513" t="str">
        <f>HLOOKUP('Hydrogen buses'!$B214, $D$8:$I$9,2,FALSE)</f>
        <v xml:space="preserve"> </v>
      </c>
      <c r="H43" s="513" t="str">
        <f>HLOOKUP(Biofuels_foodcrops!$B214, $D$8:$I$9,2,FALSE)</f>
        <v xml:space="preserve"> </v>
      </c>
      <c r="I43" s="513" t="str">
        <f>HLOOKUP(Biofuels_waste!$B214, $D$8:$I$9,2,FALSE)</f>
        <v xml:space="preserve"> </v>
      </c>
      <c r="J43" s="513" t="str">
        <f>HLOOKUP(Biofuels_energycrops!$B214, $D$8:$I$9,2,FALSE)</f>
        <v xml:space="preserve"> </v>
      </c>
      <c r="K43" s="231"/>
      <c r="L43" s="231"/>
      <c r="M43" s="231"/>
      <c r="N43" s="231"/>
      <c r="O43" s="231"/>
      <c r="P43" s="231"/>
      <c r="Q43" s="232"/>
    </row>
    <row r="44" spans="2:17" ht="20.3" customHeight="1" x14ac:dyDescent="0.25">
      <c r="B44" s="250"/>
      <c r="C44" s="251"/>
      <c r="D44" s="252"/>
      <c r="E44" s="538"/>
      <c r="F44" s="253"/>
      <c r="G44" s="253"/>
      <c r="H44" s="253"/>
      <c r="I44" s="253"/>
      <c r="J44" s="253"/>
      <c r="K44" s="231"/>
      <c r="L44" s="231"/>
      <c r="M44" s="231"/>
      <c r="N44" s="231"/>
      <c r="O44" s="231"/>
      <c r="P44" s="231"/>
      <c r="Q44" s="232"/>
    </row>
    <row r="45" spans="2:17" ht="28" customHeight="1" x14ac:dyDescent="0.25">
      <c r="B45" s="826" t="s">
        <v>39</v>
      </c>
      <c r="C45" s="206" t="s">
        <v>13</v>
      </c>
      <c r="D45" s="235" t="str">
        <f>HLOOKUP('Conventional '!$B223, $D$8:$I$9,2,FALSE)</f>
        <v xml:space="preserve"> </v>
      </c>
      <c r="E45" s="531" t="str">
        <f>HLOOKUP('Electric vehicles'!$B223, $D$8:$I$9,2,FALSE)</f>
        <v xml:space="preserve"> </v>
      </c>
      <c r="F45" s="491" t="str">
        <f>HLOOKUP('Plug in hybrids'!$B223, $D$8:$I$9,2,FALSE)</f>
        <v xml:space="preserve"> </v>
      </c>
      <c r="G45" s="491" t="str">
        <f>HLOOKUP('Hydrogen buses'!$B223, $D$8:$I$9,2,FALSE)</f>
        <v xml:space="preserve"> </v>
      </c>
      <c r="H45" s="491" t="str">
        <f>HLOOKUP(Biofuels_foodcrops!$B223, $D$8:$I$9,2,FALSE)</f>
        <v xml:space="preserve"> </v>
      </c>
      <c r="I45" s="491" t="str">
        <f>HLOOKUP(Biofuels_waste!$B223, $D$8:$I$9,2,FALSE)</f>
        <v xml:space="preserve"> </v>
      </c>
      <c r="J45" s="491" t="str">
        <f>HLOOKUP(Biofuels_energycrops!$B223, $D$8:$I$9,2,FALSE)</f>
        <v xml:space="preserve"> </v>
      </c>
      <c r="K45" s="214"/>
      <c r="L45" s="214"/>
      <c r="M45" s="214"/>
      <c r="N45" s="214"/>
      <c r="O45" s="211"/>
      <c r="P45" s="211"/>
      <c r="Q45" s="221"/>
    </row>
    <row r="46" spans="2:17" ht="28" customHeight="1" x14ac:dyDescent="0.25">
      <c r="B46" s="826"/>
      <c r="C46" s="206" t="s">
        <v>35</v>
      </c>
      <c r="D46" s="235" t="str">
        <f>HLOOKUP('Conventional '!$B230, $D$8:$I$9,2,FALSE)</f>
        <v xml:space="preserve"> </v>
      </c>
      <c r="E46" s="531" t="str">
        <f>HLOOKUP('Electric vehicles'!$B230, $D$8:$I$9,2,FALSE)</f>
        <v xml:space="preserve"> </v>
      </c>
      <c r="F46" s="491" t="str">
        <f>HLOOKUP('Plug in hybrids'!$B230, $D$8:$I$9,2,FALSE)</f>
        <v xml:space="preserve"> </v>
      </c>
      <c r="G46" s="491" t="str">
        <f>HLOOKUP('Hydrogen buses'!$B230, $D$8:$I$9,2,FALSE)</f>
        <v xml:space="preserve"> </v>
      </c>
      <c r="H46" s="491" t="str">
        <f>HLOOKUP(Biofuels_foodcrops!$B230, $D$8:$I$9,2,FALSE)</f>
        <v xml:space="preserve"> </v>
      </c>
      <c r="I46" s="491" t="str">
        <f>HLOOKUP(Biofuels_waste!$B230, $D$8:$I$9,2,FALSE)</f>
        <v xml:space="preserve"> </v>
      </c>
      <c r="J46" s="491" t="str">
        <f>HLOOKUP(Biofuels_energycrops!$B230, $D$8:$I$9,2,FALSE)</f>
        <v xml:space="preserve"> </v>
      </c>
      <c r="K46" s="214"/>
      <c r="L46" s="214"/>
      <c r="M46" s="214"/>
      <c r="N46" s="214"/>
      <c r="O46" s="211"/>
      <c r="P46" s="211"/>
      <c r="Q46" s="221"/>
    </row>
    <row r="47" spans="2:17" ht="26.2" customHeight="1" x14ac:dyDescent="0.25">
      <c r="B47" s="826"/>
      <c r="C47" s="206" t="s">
        <v>14</v>
      </c>
      <c r="D47" s="514" t="str">
        <f>HLOOKUP('Conventional '!$B237, $D$8:$I$9,2,FALSE)</f>
        <v>-</v>
      </c>
      <c r="E47" s="533" t="str">
        <f>HLOOKUP('Electric vehicles'!$B237, $D$8:$I$9,2,FALSE)</f>
        <v xml:space="preserve"> </v>
      </c>
      <c r="F47" s="491" t="str">
        <f>HLOOKUP('Plug in hybrids'!$B237, $D$8:$I$9,2,FALSE)</f>
        <v xml:space="preserve"> </v>
      </c>
      <c r="G47" s="491" t="str">
        <f>HLOOKUP('Hydrogen buses'!$B237, $D$8:$I$9,2,FALSE)</f>
        <v xml:space="preserve"> </v>
      </c>
      <c r="H47" s="491" t="str">
        <f>HLOOKUP(Biofuels_foodcrops!$B237, $D$8:$I$9,2,FALSE)</f>
        <v xml:space="preserve"> </v>
      </c>
      <c r="I47" s="491" t="str">
        <f>HLOOKUP(Biofuels_waste!$B237, $D$8:$I$9,2,FALSE)</f>
        <v xml:space="preserve"> </v>
      </c>
      <c r="J47" s="491" t="str">
        <f>HLOOKUP(Biofuels_energycrops!$B237, $D$8:$I$9,2,FALSE)</f>
        <v xml:space="preserve"> </v>
      </c>
      <c r="K47" s="214"/>
      <c r="L47" s="214"/>
      <c r="M47" s="214"/>
      <c r="N47" s="214"/>
      <c r="O47" s="211"/>
      <c r="P47" s="211"/>
      <c r="Q47" s="221"/>
    </row>
    <row r="48" spans="2:17" ht="28" customHeight="1" x14ac:dyDescent="0.25">
      <c r="B48" s="826"/>
      <c r="C48" s="255" t="s">
        <v>15</v>
      </c>
      <c r="D48" s="259" t="str">
        <f>HLOOKUP('Conventional '!$B244, $D$8:$I$9,2,FALSE)</f>
        <v xml:space="preserve"> </v>
      </c>
      <c r="E48" s="533" t="str">
        <f>HLOOKUP('Electric vehicles'!$B244, $D$8:$I$9,2,FALSE)</f>
        <v xml:space="preserve"> </v>
      </c>
      <c r="F48" s="491" t="str">
        <f>HLOOKUP('Plug in hybrids'!$B244, $D$8:$I$9,2,FALSE)</f>
        <v xml:space="preserve"> </v>
      </c>
      <c r="G48" s="491" t="str">
        <f>HLOOKUP('Hydrogen buses'!$B244, $D$8:$I$9,2,FALSE)</f>
        <v xml:space="preserve"> </v>
      </c>
      <c r="H48" s="491" t="str">
        <f>HLOOKUP(Biofuels_foodcrops!$B244, $D$8:$I$9,2,FALSE)</f>
        <v xml:space="preserve"> </v>
      </c>
      <c r="I48" s="491" t="str">
        <f>HLOOKUP(Biofuels_waste!$B244, $D$8:$I$9,2,FALSE)</f>
        <v xml:space="preserve"> </v>
      </c>
      <c r="J48" s="491" t="str">
        <f>HLOOKUP(Biofuels_energycrops!$B244, $D$8:$I$9,2,FALSE)</f>
        <v xml:space="preserve"> </v>
      </c>
      <c r="K48" s="214"/>
      <c r="L48" s="214"/>
      <c r="M48" s="214"/>
      <c r="N48" s="214"/>
      <c r="O48" s="211"/>
      <c r="P48" s="211"/>
      <c r="Q48" s="221"/>
    </row>
    <row r="49" spans="2:17" ht="28" customHeight="1" x14ac:dyDescent="0.25">
      <c r="B49" s="826"/>
      <c r="C49" s="220" t="s">
        <v>11</v>
      </c>
      <c r="D49" s="507" t="str">
        <f>HLOOKUP('Conventional '!$B251, $D$8:$I$9,2,FALSE)</f>
        <v>- -</v>
      </c>
      <c r="E49" s="539" t="str">
        <f>HLOOKUP('Electric vehicles'!$B251, $D$8:$I$9,2,FALSE)</f>
        <v>-</v>
      </c>
      <c r="F49" s="502" t="str">
        <f>HLOOKUP('Plug in hybrids'!$B251, $D$8:$I$9,2,FALSE)</f>
        <v>-</v>
      </c>
      <c r="G49" s="502" t="str">
        <f>HLOOKUP('Hydrogen buses'!$B251, $D$8:$I$9,2,FALSE)</f>
        <v>-</v>
      </c>
      <c r="H49" s="502" t="str">
        <f>HLOOKUP(Biofuels_foodcrops!$B251, $D$8:$I$9,2,FALSE)</f>
        <v>-</v>
      </c>
      <c r="I49" s="502" t="str">
        <f>HLOOKUP(Biofuels_waste!$B251, $D$8:$I$9,2,FALSE)</f>
        <v>-</v>
      </c>
      <c r="J49" s="502" t="str">
        <f>HLOOKUP(Biofuels_energycrops!$B251, $D$8:$I$9,2,FALSE)</f>
        <v>-</v>
      </c>
      <c r="K49" s="244" t="s">
        <v>57</v>
      </c>
      <c r="L49" s="213" t="str">
        <f>'Walking &amp; cycling'!B251</f>
        <v>+</v>
      </c>
      <c r="M49" s="213" t="str">
        <f>'Demand reduction'!B251</f>
        <v>+</v>
      </c>
      <c r="N49" s="213" t="str">
        <f>'Modal shift'!B251</f>
        <v>+</v>
      </c>
      <c r="O49" s="213" t="str">
        <f>'HGV logistics savings'!B251</f>
        <v>+</v>
      </c>
      <c r="P49" s="213" t="str">
        <f>Ecodriving!B251</f>
        <v>+</v>
      </c>
      <c r="Q49" s="219" t="str">
        <f>'Speed limiting'!B251</f>
        <v>+</v>
      </c>
    </row>
    <row r="50" spans="2:17" ht="28" customHeight="1" x14ac:dyDescent="0.25">
      <c r="B50" s="826"/>
      <c r="C50" s="220" t="s">
        <v>6</v>
      </c>
      <c r="D50" s="507" t="str">
        <f>HLOOKUP('Conventional '!$B258, $D$8:$I$9,2,FALSE)</f>
        <v>- -</v>
      </c>
      <c r="E50" s="539" t="str">
        <f>HLOOKUP('Electric vehicles'!$B258, $D$8:$I$9,2,FALSE)</f>
        <v>-</v>
      </c>
      <c r="F50" s="502" t="str">
        <f>HLOOKUP('Plug in hybrids'!$B258, $D$8:$I$9,2,FALSE)</f>
        <v>-</v>
      </c>
      <c r="G50" s="502" t="str">
        <f>HLOOKUP('Hydrogen buses'!$B258, $D$8:$I$9,2,FALSE)</f>
        <v>-</v>
      </c>
      <c r="H50" s="502" t="str">
        <f>HLOOKUP(Biofuels_foodcrops!$B258, $D$8:$I$9,2,FALSE)</f>
        <v>-</v>
      </c>
      <c r="I50" s="502" t="str">
        <f>HLOOKUP(Biofuels_waste!$B258, $D$8:$I$9,2,FALSE)</f>
        <v>-</v>
      </c>
      <c r="J50" s="502" t="str">
        <f>HLOOKUP(Biofuels_energycrops!$B258, $D$8:$I$9,2,FALSE)</f>
        <v>-</v>
      </c>
      <c r="K50" s="244" t="s">
        <v>57</v>
      </c>
      <c r="L50" s="213" t="str">
        <f>'Walking &amp; cycling'!B258</f>
        <v>+</v>
      </c>
      <c r="M50" s="213" t="str">
        <f>'Demand reduction'!B258</f>
        <v>+</v>
      </c>
      <c r="N50" s="213" t="str">
        <f>'Modal shift'!B258</f>
        <v>+</v>
      </c>
      <c r="O50" s="213" t="str">
        <f>'HGV logistics savings'!B258</f>
        <v>+</v>
      </c>
      <c r="P50" s="213" t="str">
        <f>Ecodriving!B258</f>
        <v>+</v>
      </c>
      <c r="Q50" s="219" t="str">
        <f>'Speed limiting'!B258</f>
        <v>+</v>
      </c>
    </row>
    <row r="51" spans="2:17" ht="28" customHeight="1" x14ac:dyDescent="0.25">
      <c r="B51" s="826"/>
      <c r="C51" s="220" t="s">
        <v>16</v>
      </c>
      <c r="D51" s="259" t="str">
        <f>HLOOKUP('Conventional '!$B265, $D$8:$I$9,2,FALSE)</f>
        <v xml:space="preserve"> </v>
      </c>
      <c r="E51" s="533" t="str">
        <f>HLOOKUP('Electric vehicles'!$B265, $D$8:$I$9,2,FALSE)</f>
        <v xml:space="preserve"> </v>
      </c>
      <c r="F51" s="491" t="str">
        <f>HLOOKUP('Plug in hybrids'!$B265, $D$8:$I$9,2,FALSE)</f>
        <v xml:space="preserve"> </v>
      </c>
      <c r="G51" s="494" t="str">
        <f>HLOOKUP('Hydrogen buses'!$B265, $D$8:$I$9,2,FALSE)</f>
        <v xml:space="preserve"> </v>
      </c>
      <c r="H51" s="494" t="str">
        <f>HLOOKUP(Biofuels_foodcrops!$B265, $D$8:$I$9,2,FALSE)</f>
        <v xml:space="preserve"> </v>
      </c>
      <c r="I51" s="494" t="str">
        <f>HLOOKUP(Biofuels_waste!$B265, $D$8:$I$9,2,FALSE)</f>
        <v xml:space="preserve"> </v>
      </c>
      <c r="J51" s="494" t="str">
        <f>HLOOKUP(Biofuels_energycrops!$B265, $D$8:$I$9,2,FALSE)</f>
        <v xml:space="preserve"> </v>
      </c>
      <c r="K51" s="211"/>
      <c r="L51" s="211"/>
      <c r="M51" s="211"/>
      <c r="N51" s="211"/>
      <c r="O51" s="211"/>
      <c r="P51" s="211"/>
      <c r="Q51" s="221"/>
    </row>
    <row r="52" spans="2:17" ht="28" customHeight="1" x14ac:dyDescent="0.25">
      <c r="B52" s="826"/>
      <c r="C52" s="220" t="s">
        <v>27</v>
      </c>
      <c r="D52" s="514" t="str">
        <f>HLOOKUP('Conventional '!$B272, $D$8:$I$9,2,FALSE)</f>
        <v>-</v>
      </c>
      <c r="E52" s="539" t="str">
        <f>HLOOKUP('Electric vehicles'!$B272, $D$8:$I$9,2,FALSE)</f>
        <v>-</v>
      </c>
      <c r="F52" s="502" t="str">
        <f>HLOOKUP('Plug in hybrids'!$B272, $D$8:$I$9,2,FALSE)</f>
        <v>-</v>
      </c>
      <c r="G52" s="491" t="str">
        <f>HLOOKUP('Hydrogen buses'!$B272, $D$8:$I$9,2,FALSE)</f>
        <v xml:space="preserve"> </v>
      </c>
      <c r="H52" s="502" t="str">
        <f>HLOOKUP(Biofuels_foodcrops!$B272, $D$8:$I$9,2,FALSE)</f>
        <v>-</v>
      </c>
      <c r="I52" s="493" t="str">
        <f>HLOOKUP(Biofuels_waste!$B272, $D$8:$I$9,2,FALSE)</f>
        <v>+/-</v>
      </c>
      <c r="J52" s="502" t="str">
        <f>HLOOKUP(Biofuels_energycrops!$B272, $D$8:$I$9,2,FALSE)</f>
        <v>-</v>
      </c>
      <c r="K52" s="246" t="s">
        <v>57</v>
      </c>
      <c r="L52" s="211"/>
      <c r="M52" s="211"/>
      <c r="N52" s="211"/>
      <c r="O52" s="211"/>
      <c r="P52" s="211"/>
      <c r="Q52" s="211"/>
    </row>
    <row r="53" spans="2:17" ht="28" customHeight="1" x14ac:dyDescent="0.25">
      <c r="B53" s="826"/>
      <c r="C53" s="220" t="s">
        <v>17</v>
      </c>
      <c r="D53" s="507" t="str">
        <f>HLOOKUP('Conventional '!$B279, $D$8:$I$9,2,FALSE)</f>
        <v>- -</v>
      </c>
      <c r="E53" s="540" t="str">
        <f>HLOOKUP('Electric vehicles'!$B279, $D$8:$I$9,2,FALSE)</f>
        <v>- -</v>
      </c>
      <c r="F53" s="502" t="str">
        <f>HLOOKUP('Plug in hybrids'!$B279, $D$8:$I$9,2,FALSE)</f>
        <v>-</v>
      </c>
      <c r="G53" s="502" t="str">
        <f>HLOOKUP('Hydrogen buses'!$B279, $D$8:$I$9,2,FALSE)</f>
        <v>-</v>
      </c>
      <c r="H53" s="502" t="str">
        <f>HLOOKUP(Biofuels_foodcrops!$B279, $D$8:$I$9,2,FALSE)</f>
        <v>-</v>
      </c>
      <c r="I53" s="491" t="str">
        <f>HLOOKUP(Biofuels_waste!$B279, $D$8:$I$9,2,FALSE)</f>
        <v xml:space="preserve"> </v>
      </c>
      <c r="J53" s="502" t="str">
        <f>HLOOKUP(Biofuels_energycrops!$B279, $D$8:$I$9,2,FALSE)</f>
        <v>-</v>
      </c>
      <c r="K53" s="246" t="s">
        <v>57</v>
      </c>
      <c r="L53" s="217" t="str">
        <f>'Walking &amp; cycling'!B279</f>
        <v>+</v>
      </c>
      <c r="M53" s="217" t="str">
        <f>'Demand reduction'!B279</f>
        <v>+</v>
      </c>
      <c r="N53" s="217" t="str">
        <f>'Modal shift'!B279</f>
        <v>+</v>
      </c>
      <c r="O53" s="213" t="str">
        <f>'HGV logistics savings'!B279</f>
        <v>+</v>
      </c>
      <c r="P53" s="213" t="str">
        <f>Ecodriving!B279</f>
        <v>+</v>
      </c>
      <c r="Q53" s="219" t="str">
        <f>'Speed limiting'!B279</f>
        <v>+</v>
      </c>
    </row>
    <row r="54" spans="2:17" ht="28" customHeight="1" x14ac:dyDescent="0.25">
      <c r="B54" s="826"/>
      <c r="C54" s="220" t="s">
        <v>21</v>
      </c>
      <c r="D54" s="235" t="str">
        <f>HLOOKUP('Conventional '!$B286, $D$8:$I$9,2,FALSE)</f>
        <v xml:space="preserve"> </v>
      </c>
      <c r="E54" s="541" t="str">
        <f>HLOOKUP('Electric vehicles'!$B286, $D$8:$I$9,2,FALSE)</f>
        <v>-</v>
      </c>
      <c r="F54" s="502" t="str">
        <f>HLOOKUP('Plug in hybrids'!$B286, $D$8:$I$9,2,FALSE)</f>
        <v>-</v>
      </c>
      <c r="G54" s="491" t="str">
        <f>HLOOKUP('Hydrogen buses'!$B286, $D$8:$I$9,2,FALSE)</f>
        <v xml:space="preserve"> </v>
      </c>
      <c r="H54" s="491" t="str">
        <f>HLOOKUP(Biofuels_foodcrops!$B286, $D$8:$I$9,2,FALSE)</f>
        <v xml:space="preserve"> </v>
      </c>
      <c r="I54" s="491" t="str">
        <f>HLOOKUP(Biofuels_waste!$B286, $D$8:$I$9,2,FALSE)</f>
        <v xml:space="preserve"> </v>
      </c>
      <c r="J54" s="491" t="str">
        <f>HLOOKUP(Biofuels_energycrops!$B286, $D$8:$I$9,2,FALSE)</f>
        <v xml:space="preserve"> </v>
      </c>
      <c r="K54" s="254"/>
      <c r="L54" s="214"/>
      <c r="M54" s="214"/>
      <c r="N54" s="214"/>
      <c r="O54" s="211"/>
      <c r="P54" s="211"/>
      <c r="Q54" s="221"/>
    </row>
    <row r="55" spans="2:17" ht="28" customHeight="1" x14ac:dyDescent="0.25">
      <c r="B55" s="826"/>
      <c r="C55" s="255" t="s">
        <v>18</v>
      </c>
      <c r="D55" s="235" t="str">
        <f>HLOOKUP('Conventional '!$B293, $D$8:$I$9,2,FALSE)</f>
        <v xml:space="preserve"> </v>
      </c>
      <c r="E55" s="531" t="str">
        <f>HLOOKUP('Electric vehicles'!$B293, $D$8:$I$9,2,FALSE)</f>
        <v xml:space="preserve"> </v>
      </c>
      <c r="F55" s="491" t="str">
        <f>HLOOKUP('Plug in hybrids'!$B293, $D$8:$I$9,2,FALSE)</f>
        <v xml:space="preserve"> </v>
      </c>
      <c r="G55" s="491" t="str">
        <f>HLOOKUP('Hydrogen buses'!$B293, $D$8:$I$9,2,FALSE)</f>
        <v xml:space="preserve"> </v>
      </c>
      <c r="H55" s="491" t="str">
        <f>HLOOKUP(Biofuels_foodcrops!$B293, $D$8:$I$9,2,FALSE)</f>
        <v xml:space="preserve"> </v>
      </c>
      <c r="I55" s="491" t="str">
        <f>HLOOKUP(Biofuels_waste!$B293, $D$8:$I$9,2,FALSE)</f>
        <v xml:space="preserve"> </v>
      </c>
      <c r="J55" s="491" t="str">
        <f>HLOOKUP(Biofuels_energycrops!$B293, $D$8:$I$9,2,FALSE)</f>
        <v xml:space="preserve"> </v>
      </c>
      <c r="K55" s="254"/>
      <c r="L55" s="214"/>
      <c r="M55" s="214"/>
      <c r="N55" s="214"/>
      <c r="O55" s="211"/>
      <c r="P55" s="211"/>
      <c r="Q55" s="221"/>
    </row>
    <row r="56" spans="2:17" ht="28" customHeight="1" x14ac:dyDescent="0.25">
      <c r="B56" s="826"/>
      <c r="C56" s="220" t="s">
        <v>19</v>
      </c>
      <c r="D56" s="235" t="str">
        <f>HLOOKUP('Conventional '!$B300, $D$8:$I$9,2,FALSE)</f>
        <v xml:space="preserve"> </v>
      </c>
      <c r="E56" s="531" t="str">
        <f>HLOOKUP('Electric vehicles'!$B300, $D$8:$I$9,2,FALSE)</f>
        <v xml:space="preserve"> </v>
      </c>
      <c r="F56" s="491" t="str">
        <f>HLOOKUP('Plug in hybrids'!$B300, $D$8:$I$9,2,FALSE)</f>
        <v xml:space="preserve"> </v>
      </c>
      <c r="G56" s="491" t="str">
        <f>HLOOKUP('Hydrogen buses'!$B300, $D$8:$I$9,2,FALSE)</f>
        <v xml:space="preserve"> </v>
      </c>
      <c r="H56" s="491" t="str">
        <f>HLOOKUP(Biofuels_foodcrops!$B300, $D$8:$I$9,2,FALSE)</f>
        <v xml:space="preserve"> </v>
      </c>
      <c r="I56" s="491" t="str">
        <f>HLOOKUP(Biofuels_waste!$B300, $D$8:$I$9,2,FALSE)</f>
        <v xml:space="preserve"> </v>
      </c>
      <c r="J56" s="491" t="str">
        <f>HLOOKUP(Biofuels_energycrops!$B300, $D$8:$I$9,2,FALSE)</f>
        <v xml:space="preserve"> </v>
      </c>
      <c r="K56" s="214"/>
      <c r="L56" s="214"/>
      <c r="M56" s="214"/>
      <c r="N56" s="214"/>
      <c r="O56" s="211"/>
      <c r="P56" s="211"/>
      <c r="Q56" s="221"/>
    </row>
    <row r="57" spans="2:17" ht="28" customHeight="1" x14ac:dyDescent="0.25">
      <c r="B57" s="827"/>
      <c r="C57" s="247" t="s">
        <v>581</v>
      </c>
      <c r="D57" s="252" t="str">
        <f>HLOOKUP('Conventional '!$B307, $D$8:$I$9,2,FALSE)</f>
        <v xml:space="preserve"> </v>
      </c>
      <c r="E57" s="538" t="str">
        <f>HLOOKUP('Electric vehicles'!$B307, $D$8:$I$9,2,FALSE)</f>
        <v xml:space="preserve"> </v>
      </c>
      <c r="F57" s="497" t="str">
        <f>HLOOKUP('Plug in hybrids'!$B307, $D$8:$I$9,2,FALSE)</f>
        <v xml:space="preserve"> </v>
      </c>
      <c r="G57" s="497" t="str">
        <f>HLOOKUP('Hydrogen buses'!$B307, $D$8:$I$9,2,FALSE)</f>
        <v xml:space="preserve"> </v>
      </c>
      <c r="H57" s="497" t="str">
        <f>HLOOKUP(Biofuels_foodcrops!$B307, $D$8:$I$9,2,FALSE)</f>
        <v xml:space="preserve"> </v>
      </c>
      <c r="I57" s="497" t="str">
        <f>HLOOKUP(Biofuels_waste!$B307, $D$8:$I$9,2,FALSE)</f>
        <v xml:space="preserve"> </v>
      </c>
      <c r="J57" s="497" t="str">
        <f>HLOOKUP(Biofuels_energycrops!$B307, $D$8:$I$9,2,FALSE)</f>
        <v xml:space="preserve"> </v>
      </c>
      <c r="K57" s="230"/>
      <c r="L57" s="230"/>
      <c r="M57" s="230"/>
      <c r="N57" s="230"/>
      <c r="O57" s="231"/>
      <c r="P57" s="231"/>
      <c r="Q57" s="232"/>
    </row>
    <row r="58" spans="2:17" ht="28" customHeight="1" x14ac:dyDescent="0.25">
      <c r="B58" s="250"/>
      <c r="C58" s="251"/>
      <c r="D58" s="253"/>
      <c r="E58" s="253"/>
      <c r="F58" s="253"/>
      <c r="G58" s="253"/>
      <c r="H58" s="253"/>
      <c r="I58" s="253"/>
      <c r="J58" s="253"/>
      <c r="K58" s="231"/>
      <c r="L58" s="231"/>
      <c r="M58" s="231"/>
      <c r="N58" s="231"/>
      <c r="O58" s="231"/>
      <c r="P58" s="231"/>
      <c r="Q58" s="232"/>
    </row>
    <row r="59" spans="2:17" ht="28" customHeight="1" x14ac:dyDescent="0.25">
      <c r="B59" s="825" t="s">
        <v>33</v>
      </c>
      <c r="C59" s="199" t="s">
        <v>21</v>
      </c>
      <c r="D59" s="515" t="str">
        <f>HLOOKUP('Conventional '!$B316, $D$8:$I$9,2,FALSE)</f>
        <v>- -</v>
      </c>
      <c r="E59" s="542" t="str">
        <f>HLOOKUP('Electric vehicles'!$B316, $D$8:$I$9,2,FALSE)</f>
        <v>-</v>
      </c>
      <c r="F59" s="516" t="str">
        <f>HLOOKUP('Plug in hybrids'!$B316, $D$8:$I$9,2,FALSE)</f>
        <v>-</v>
      </c>
      <c r="G59" s="517" t="str">
        <f>HLOOKUP('Hydrogen buses'!$B316, $D$8:$I$9,2,FALSE)</f>
        <v xml:space="preserve"> </v>
      </c>
      <c r="H59" s="506" t="str">
        <f>HLOOKUP(Biofuels_foodcrops!$B316, $D$8:$I$9,2,FALSE)</f>
        <v xml:space="preserve"> </v>
      </c>
      <c r="I59" s="506" t="str">
        <f>HLOOKUP(Biofuels_waste!$B316, $D$8:$I$9,2,FALSE)</f>
        <v xml:space="preserve"> </v>
      </c>
      <c r="J59" s="506" t="str">
        <f>HLOOKUP(Biofuels_energycrops!$B316, $D$8:$I$9,2,FALSE)</f>
        <v xml:space="preserve"> </v>
      </c>
      <c r="K59" s="257" t="s">
        <v>57</v>
      </c>
      <c r="L59" s="258" t="str">
        <f>'Walking &amp; cycling'!B316</f>
        <v>+</v>
      </c>
      <c r="M59" s="258" t="str">
        <f>'Demand reduction'!B316</f>
        <v>+</v>
      </c>
      <c r="N59" s="258" t="str">
        <f>'Modal shift'!B316</f>
        <v>+</v>
      </c>
      <c r="O59" s="258" t="str">
        <f>'HGV logistics savings'!B316</f>
        <v>+</v>
      </c>
      <c r="P59" s="213" t="str">
        <f>Ecodriving!B316</f>
        <v>+</v>
      </c>
      <c r="Q59" s="219" t="str">
        <f>'Speed limiting'!B316</f>
        <v>+</v>
      </c>
    </row>
    <row r="60" spans="2:17" ht="28" customHeight="1" x14ac:dyDescent="0.25">
      <c r="B60" s="826"/>
      <c r="C60" s="206" t="s">
        <v>22</v>
      </c>
      <c r="D60" s="259" t="str">
        <f>HLOOKUP('Conventional '!$B323, $D$8:$I$9,2,FALSE)</f>
        <v xml:space="preserve"> </v>
      </c>
      <c r="E60" s="539" t="str">
        <f>HLOOKUP('Electric vehicles'!$B323, $D$8:$I$9,2,FALSE)</f>
        <v>-</v>
      </c>
      <c r="F60" s="502" t="str">
        <f>HLOOKUP('Plug in hybrids'!$B323, $D$8:$I$9,2,FALSE)</f>
        <v>-</v>
      </c>
      <c r="G60" s="254" t="str">
        <f>HLOOKUP('Hydrogen buses'!$B323, $D$8:$I$9,2,FALSE)</f>
        <v xml:space="preserve"> </v>
      </c>
      <c r="H60" s="502" t="str">
        <f>HLOOKUP(Biofuels_foodcrops!$B323, $D$8:$I$9,2,FALSE)</f>
        <v>-</v>
      </c>
      <c r="I60" s="518" t="str">
        <f>HLOOKUP(Biofuels_waste!$B323, $D$8:$I$9,2,FALSE)</f>
        <v>+ +</v>
      </c>
      <c r="J60" s="502" t="str">
        <f>HLOOKUP(Biofuels_energycrops!$B323, $D$8:$I$9,2,FALSE)</f>
        <v>-</v>
      </c>
      <c r="K60" s="211"/>
      <c r="L60" s="211"/>
      <c r="M60" s="211"/>
      <c r="N60" s="211"/>
      <c r="O60" s="211"/>
      <c r="P60" s="211"/>
      <c r="Q60" s="221"/>
    </row>
    <row r="61" spans="2:17" ht="28" customHeight="1" x14ac:dyDescent="0.25">
      <c r="B61" s="826"/>
      <c r="C61" s="206" t="s">
        <v>23</v>
      </c>
      <c r="D61" s="841" t="s">
        <v>530</v>
      </c>
      <c r="E61" s="842"/>
      <c r="F61" s="842"/>
      <c r="G61" s="842"/>
      <c r="H61" s="842"/>
      <c r="I61" s="842"/>
      <c r="J61" s="842"/>
      <c r="K61" s="842"/>
      <c r="L61" s="842"/>
      <c r="M61" s="842"/>
      <c r="N61" s="842"/>
      <c r="O61" s="842"/>
      <c r="P61" s="842"/>
      <c r="Q61" s="843"/>
    </row>
    <row r="62" spans="2:17" ht="25.55" customHeight="1" x14ac:dyDescent="0.25">
      <c r="B62" s="826"/>
      <c r="C62" s="206" t="s">
        <v>666</v>
      </c>
      <c r="D62" s="507" t="str">
        <f>HLOOKUP('Conventional '!$B337, $D$8:$I$9,2,FALSE)</f>
        <v>- -</v>
      </c>
      <c r="E62" s="501" t="str">
        <f>HLOOKUP('Electric vehicles'!$B337, $D$8:$I$9,2,FALSE)</f>
        <v>- -</v>
      </c>
      <c r="F62" s="502" t="str">
        <f>HLOOKUP('Plug in hybrids'!$B337, $D$8:$I$9,2,FALSE)</f>
        <v>-</v>
      </c>
      <c r="G62" s="502" t="str">
        <f>HLOOKUP('Hydrogen buses'!$B337, $D$8:$I$9,2,FALSE)</f>
        <v>-</v>
      </c>
      <c r="H62" s="502" t="str">
        <f>HLOOKUP(Biofuels_foodcrops!$B337, $D$8:$I$9,2,FALSE)</f>
        <v>-</v>
      </c>
      <c r="I62" s="502" t="str">
        <f>HLOOKUP(Biofuels_waste!$B337, $D$8:$I$9,2,FALSE)</f>
        <v>-</v>
      </c>
      <c r="J62" s="502" t="str">
        <f>HLOOKUP(Biofuels_energycrops!$B337, $D$8:$I$9,2,FALSE)</f>
        <v>-</v>
      </c>
      <c r="K62" s="246" t="s">
        <v>57</v>
      </c>
      <c r="L62" s="213" t="str">
        <f>'Walking &amp; cycling'!B337</f>
        <v>+</v>
      </c>
      <c r="M62" s="213" t="str">
        <f>'Demand reduction'!B337</f>
        <v>+</v>
      </c>
      <c r="N62" s="262" t="str">
        <f>'Modal shift'!B337</f>
        <v>?</v>
      </c>
      <c r="O62" s="213" t="str">
        <f>'HGV logistics savings'!B337</f>
        <v>+</v>
      </c>
      <c r="P62" s="213" t="str">
        <f>Ecodriving!B337</f>
        <v>+</v>
      </c>
      <c r="Q62" s="219" t="str">
        <f>'Speed limiting'!B337</f>
        <v>+</v>
      </c>
    </row>
    <row r="63" spans="2:17" ht="28" customHeight="1" x14ac:dyDescent="0.25">
      <c r="B63" s="826"/>
      <c r="C63" s="206" t="s">
        <v>8</v>
      </c>
      <c r="D63" s="514" t="str">
        <f>HLOOKUP('Conventional '!$B344, $D$8:$I$9,2,FALSE)</f>
        <v>-</v>
      </c>
      <c r="E63" s="494" t="str">
        <f>HLOOKUP('Electric vehicles'!$B344, $D$8:$I$9,2,FALSE)</f>
        <v xml:space="preserve"> </v>
      </c>
      <c r="F63" s="502" t="str">
        <f>HLOOKUP('Plug in hybrids'!$B344, $D$8:$I$9,2,FALSE)</f>
        <v>-</v>
      </c>
      <c r="G63" s="491" t="str">
        <f>HLOOKUP('Hydrogen buses'!$B344, $D$8:$I$9,2,FALSE)</f>
        <v xml:space="preserve"> </v>
      </c>
      <c r="H63" s="491" t="str">
        <f>HLOOKUP(Biofuels_foodcrops!$B344, $D$8:$I$9,2,FALSE)</f>
        <v xml:space="preserve"> </v>
      </c>
      <c r="I63" s="491" t="str">
        <f>HLOOKUP(Biofuels_waste!$B344, $D$8:$I$9,2,FALSE)</f>
        <v xml:space="preserve"> </v>
      </c>
      <c r="J63" s="491" t="str">
        <f>HLOOKUP(Biofuels_energycrops!$B344, $D$8:$I$9,2,FALSE)</f>
        <v xml:space="preserve"> </v>
      </c>
      <c r="K63" s="246" t="s">
        <v>57</v>
      </c>
      <c r="L63" s="213" t="str">
        <f>'Walking &amp; cycling'!B344</f>
        <v>+</v>
      </c>
      <c r="M63" s="213" t="str">
        <f>'Demand reduction'!B344</f>
        <v>+</v>
      </c>
      <c r="N63" s="262" t="str">
        <f>'Modal shift'!B344</f>
        <v>?</v>
      </c>
      <c r="O63" s="213" t="str">
        <f>'HGV logistics savings'!B344</f>
        <v>+</v>
      </c>
      <c r="P63" s="213" t="str">
        <f>Ecodriving!B344</f>
        <v>+</v>
      </c>
      <c r="Q63" s="219" t="str">
        <f>'Speed limiting'!B344</f>
        <v>+</v>
      </c>
    </row>
    <row r="64" spans="2:17" ht="28" customHeight="1" x14ac:dyDescent="0.25">
      <c r="B64" s="826"/>
      <c r="C64" s="206" t="s">
        <v>25</v>
      </c>
      <c r="D64" s="514" t="str">
        <f>HLOOKUP('Conventional '!$B351, $D$8:$I$9,2,FALSE)</f>
        <v>-</v>
      </c>
      <c r="E64" s="508" t="str">
        <f>HLOOKUP('Electric vehicles'!$B351, $D$8:$I$9,2,FALSE)</f>
        <v>-</v>
      </c>
      <c r="F64" s="502" t="str">
        <f>HLOOKUP('Plug in hybrids'!$B351, $D$8:$I$9,2,FALSE)</f>
        <v>-</v>
      </c>
      <c r="G64" s="491" t="str">
        <f>HLOOKUP('Hydrogen buses'!$B351, $D$8:$I$9,2,FALSE)</f>
        <v xml:space="preserve"> </v>
      </c>
      <c r="H64" s="491" t="str">
        <f>HLOOKUP(Biofuels_foodcrops!$B351, $D$8:$I$9,2,FALSE)</f>
        <v xml:space="preserve"> </v>
      </c>
      <c r="I64" s="491" t="str">
        <f>HLOOKUP(Biofuels_waste!$B351, $D$8:$I$9,2,FALSE)</f>
        <v xml:space="preserve"> </v>
      </c>
      <c r="J64" s="502" t="str">
        <f>HLOOKUP(Biofuels_energycrops!$B351, $D$8:$I$9,2,FALSE)</f>
        <v>-</v>
      </c>
      <c r="K64" s="246" t="s">
        <v>57</v>
      </c>
      <c r="L64" s="213" t="str">
        <f>'Walking &amp; cycling'!B351</f>
        <v>+</v>
      </c>
      <c r="M64" s="213" t="str">
        <f>'Demand reduction'!B351</f>
        <v>+</v>
      </c>
      <c r="N64" s="262" t="str">
        <f>'Modal shift'!B351</f>
        <v>?</v>
      </c>
      <c r="O64" s="213" t="str">
        <f>'HGV logistics savings'!B351</f>
        <v>+</v>
      </c>
      <c r="P64" s="213" t="str">
        <f>Ecodriving!B351</f>
        <v>+</v>
      </c>
      <c r="Q64" s="219" t="str">
        <f>'Speed limiting'!B351</f>
        <v>+</v>
      </c>
    </row>
    <row r="65" spans="2:17" ht="28" customHeight="1" x14ac:dyDescent="0.25">
      <c r="B65" s="826"/>
      <c r="C65" s="206" t="s">
        <v>0</v>
      </c>
      <c r="D65" s="514" t="str">
        <f>HLOOKUP('Conventional '!$B358, $D$8:$I$9,2,FALSE)</f>
        <v>-</v>
      </c>
      <c r="E65" s="508" t="str">
        <f>HLOOKUP('Electric vehicles'!$B358, $D$8:$I$9,2,FALSE)</f>
        <v>-</v>
      </c>
      <c r="F65" s="502" t="str">
        <f>HLOOKUP('Plug in hybrids'!$B358, $D$8:$I$9,2,FALSE)</f>
        <v>-</v>
      </c>
      <c r="G65" s="502" t="str">
        <f>HLOOKUP('Hydrogen buses'!$B358, $D$8:$I$9,2,FALSE)</f>
        <v>-</v>
      </c>
      <c r="H65" s="493" t="str">
        <f>HLOOKUP(Biofuels_foodcrops!$B358, $D$8:$I$9,2,FALSE)</f>
        <v>+/-</v>
      </c>
      <c r="I65" s="519" t="str">
        <f>HLOOKUP(Biofuels_waste!$B358, $D$8:$I$9,2,FALSE)</f>
        <v>+</v>
      </c>
      <c r="J65" s="493" t="str">
        <f>HLOOKUP(Biofuels_energycrops!$B358, $D$8:$I$9,2,FALSE)</f>
        <v>+/-</v>
      </c>
      <c r="K65" s="246" t="s">
        <v>57</v>
      </c>
      <c r="L65" s="213" t="str">
        <f>'Walking &amp; cycling'!B358</f>
        <v>+</v>
      </c>
      <c r="M65" s="213" t="str">
        <f>'Demand reduction'!B358</f>
        <v>+</v>
      </c>
      <c r="N65" s="262" t="str">
        <f>'Modal shift'!B358</f>
        <v>?</v>
      </c>
      <c r="O65" s="213" t="str">
        <f>'HGV logistics savings'!B358</f>
        <v>+</v>
      </c>
      <c r="P65" s="213" t="str">
        <f>Ecodriving!B358</f>
        <v>+</v>
      </c>
      <c r="Q65" s="219" t="str">
        <f>'Speed limiting'!B358</f>
        <v>+</v>
      </c>
    </row>
    <row r="66" spans="2:17" ht="28" customHeight="1" x14ac:dyDescent="0.25">
      <c r="B66" s="826"/>
      <c r="C66" s="206" t="s">
        <v>7</v>
      </c>
      <c r="D66" s="514" t="str">
        <f>HLOOKUP('Conventional '!$B365, $D$8:$I$9,2,FALSE)</f>
        <v>-</v>
      </c>
      <c r="E66" s="508" t="str">
        <f>HLOOKUP('Electric vehicles'!$B365, $D$8:$I$9,2,FALSE)</f>
        <v>-</v>
      </c>
      <c r="F66" s="502" t="str">
        <f>HLOOKUP('Plug in hybrids'!$B365, $D$8:$I$9,2,FALSE)</f>
        <v>-</v>
      </c>
      <c r="G66" s="502" t="str">
        <f>HLOOKUP('Hydrogen buses'!$B365, $D$8:$I$9,2,FALSE)</f>
        <v>-</v>
      </c>
      <c r="H66" s="501" t="str">
        <f>HLOOKUP(Biofuels_foodcrops!$B365, $D$8:$I$9,2,FALSE)</f>
        <v>- -</v>
      </c>
      <c r="I66" s="519" t="str">
        <f>HLOOKUP(Biofuels_waste!$B365, $D$8:$I$9,2,FALSE)</f>
        <v>+</v>
      </c>
      <c r="J66" s="502" t="str">
        <f>HLOOKUP(Biofuels_energycrops!$B365, $D$8:$I$9,2,FALSE)</f>
        <v>-</v>
      </c>
      <c r="K66" s="246" t="s">
        <v>57</v>
      </c>
      <c r="L66" s="213" t="str">
        <f>'Walking &amp; cycling'!B365</f>
        <v>+</v>
      </c>
      <c r="M66" s="213" t="str">
        <f>'Demand reduction'!B365</f>
        <v>+</v>
      </c>
      <c r="N66" s="213" t="str">
        <f>'Modal shift'!B365</f>
        <v>+</v>
      </c>
      <c r="O66" s="213" t="str">
        <f>'HGV logistics savings'!B365</f>
        <v>+</v>
      </c>
      <c r="P66" s="211"/>
      <c r="Q66" s="221"/>
    </row>
    <row r="67" spans="2:17" ht="28" customHeight="1" x14ac:dyDescent="0.25">
      <c r="B67" s="826"/>
      <c r="C67" s="206" t="s">
        <v>26</v>
      </c>
      <c r="D67" s="514" t="str">
        <f>HLOOKUP('Conventional '!$B372, $D$8:$I$9,2,FALSE)</f>
        <v>-</v>
      </c>
      <c r="E67" s="508" t="str">
        <f>HLOOKUP('Electric vehicles'!$B372, $D$8:$I$9,2,FALSE)</f>
        <v>-</v>
      </c>
      <c r="F67" s="502" t="str">
        <f>HLOOKUP('Plug in hybrids'!$B372, $D$8:$I$9,2,FALSE)</f>
        <v>-</v>
      </c>
      <c r="G67" s="502" t="str">
        <f>HLOOKUP('Hydrogen buses'!$B372, $D$8:$I$9,2,FALSE)</f>
        <v>-</v>
      </c>
      <c r="H67" s="502" t="str">
        <f>HLOOKUP(Biofuels_foodcrops!$B372, $D$8:$I$9,2,FALSE)</f>
        <v>-</v>
      </c>
      <c r="I67" s="502" t="str">
        <f>HLOOKUP(Biofuels_waste!$B372, $D$8:$I$9,2,FALSE)</f>
        <v>-</v>
      </c>
      <c r="J67" s="502" t="str">
        <f>HLOOKUP(Biofuels_energycrops!$B372, $D$8:$I$9,2,FALSE)</f>
        <v>-</v>
      </c>
      <c r="K67" s="211"/>
      <c r="L67" s="213" t="str">
        <f>'Walking &amp; cycling'!B372</f>
        <v>+</v>
      </c>
      <c r="M67" s="213" t="str">
        <f>'Demand reduction'!B372</f>
        <v>+</v>
      </c>
      <c r="N67" s="213" t="str">
        <f>'Modal shift'!B372</f>
        <v>+</v>
      </c>
      <c r="O67" s="213" t="str">
        <f>'HGV logistics savings'!B372</f>
        <v>+</v>
      </c>
      <c r="P67" s="213" t="str">
        <f>Ecodriving!B372</f>
        <v>+</v>
      </c>
      <c r="Q67" s="219" t="str">
        <f>'Speed limiting'!B372</f>
        <v>+</v>
      </c>
    </row>
    <row r="68" spans="2:17" ht="28" customHeight="1" x14ac:dyDescent="0.25">
      <c r="B68" s="826"/>
      <c r="C68" s="206" t="s">
        <v>27</v>
      </c>
      <c r="D68" s="509" t="str">
        <f>HLOOKUP('Conventional '!$B379, $D$8:$I$9,2,FALSE)</f>
        <v>-</v>
      </c>
      <c r="E68" s="508" t="str">
        <f>HLOOKUP('Electric vehicles'!$B379, $D$8:$I$9,2,FALSE)</f>
        <v>-</v>
      </c>
      <c r="F68" s="502" t="str">
        <f>HLOOKUP('Plug in hybrids'!$B379, $D$8:$I$9,2,FALSE)</f>
        <v>-</v>
      </c>
      <c r="G68" s="491" t="str">
        <f>HLOOKUP('Hydrogen buses'!$B379, $D$8:$I$9,2,FALSE)</f>
        <v xml:space="preserve"> </v>
      </c>
      <c r="H68" s="502" t="str">
        <f>HLOOKUP(Biofuels_foodcrops!$B379, $D$8:$I$9,2,FALSE)</f>
        <v>-</v>
      </c>
      <c r="I68" s="502" t="str">
        <f>HLOOKUP(Biofuels_waste!$B379, $D$8:$I$9,2,FALSE)</f>
        <v>-</v>
      </c>
      <c r="J68" s="502" t="str">
        <f>HLOOKUP(Biofuels_energycrops!$B379, $D$8:$I$9,2,FALSE)</f>
        <v>-</v>
      </c>
      <c r="K68" s="246" t="s">
        <v>57</v>
      </c>
      <c r="L68" s="213" t="str">
        <f>'Walking &amp; cycling'!B379</f>
        <v>+</v>
      </c>
      <c r="M68" s="213" t="str">
        <f>'Demand reduction'!B379</f>
        <v>+</v>
      </c>
      <c r="N68" s="213" t="str">
        <f>'Modal shift'!B379</f>
        <v>+</v>
      </c>
      <c r="O68" s="213" t="str">
        <f>'HGV logistics savings'!B379</f>
        <v>+</v>
      </c>
      <c r="P68" s="213" t="str">
        <f>Ecodriving!B379</f>
        <v>+</v>
      </c>
      <c r="Q68" s="219" t="str">
        <f>'Speed limiting'!B379</f>
        <v>+</v>
      </c>
    </row>
    <row r="69" spans="2:17" ht="28" customHeight="1" x14ac:dyDescent="0.25">
      <c r="B69" s="826"/>
      <c r="C69" s="206" t="s">
        <v>28</v>
      </c>
      <c r="D69" s="514" t="str">
        <f>HLOOKUP('Conventional '!$B386, $D$8:$I$9,2,FALSE)</f>
        <v>-</v>
      </c>
      <c r="E69" s="508" t="str">
        <f>HLOOKUP('Electric vehicles'!$B386, $D$8:$I$9,2,FALSE)</f>
        <v>-</v>
      </c>
      <c r="F69" s="502" t="str">
        <f>HLOOKUP('Plug in hybrids'!$B386, $D$8:$I$9,2,FALSE)</f>
        <v>-</v>
      </c>
      <c r="G69" s="502" t="str">
        <f>HLOOKUP('Hydrogen buses'!$B386, $D$8:$I$9,2,FALSE)</f>
        <v>-</v>
      </c>
      <c r="H69" s="502" t="str">
        <f>HLOOKUP(Biofuels_foodcrops!$B386, $D$8:$I$9,2,FALSE)</f>
        <v>-</v>
      </c>
      <c r="I69" s="502" t="str">
        <f>HLOOKUP(Biofuels_waste!$B386, $D$8:$I$9,2,FALSE)</f>
        <v>-</v>
      </c>
      <c r="J69" s="493" t="str">
        <f>HLOOKUP(Biofuels_energycrops!$B386, $D$8:$I$9,2,FALSE)</f>
        <v>+/-</v>
      </c>
      <c r="K69" s="246" t="s">
        <v>57</v>
      </c>
      <c r="L69" s="213" t="str">
        <f>'Walking &amp; cycling'!B386</f>
        <v>+</v>
      </c>
      <c r="M69" s="213" t="str">
        <f>'Demand reduction'!B386</f>
        <v>+</v>
      </c>
      <c r="N69" s="213" t="str">
        <f>'Modal shift'!B386</f>
        <v>+</v>
      </c>
      <c r="O69" s="213" t="str">
        <f>'HGV logistics savings'!B386</f>
        <v>+</v>
      </c>
      <c r="P69" s="213" t="str">
        <f>Ecodriving!B386</f>
        <v>+</v>
      </c>
      <c r="Q69" s="219" t="str">
        <f>'Speed limiting'!B386</f>
        <v>+</v>
      </c>
    </row>
    <row r="70" spans="2:17" ht="28" customHeight="1" x14ac:dyDescent="0.25">
      <c r="B70" s="826"/>
      <c r="C70" s="206" t="s">
        <v>29</v>
      </c>
      <c r="D70" s="259" t="str">
        <f>HLOOKUP('Conventional '!$B393, $D$8:$I$9,2,FALSE)</f>
        <v xml:space="preserve"> </v>
      </c>
      <c r="E70" s="508" t="str">
        <f>HLOOKUP('Electric vehicles'!$B393, $D$8:$I$9,2,FALSE)</f>
        <v>-</v>
      </c>
      <c r="F70" s="502" t="str">
        <f>HLOOKUP('Plug in hybrids'!$B393, $D$8:$I$9,2,FALSE)</f>
        <v>-</v>
      </c>
      <c r="G70" s="491" t="str">
        <f>HLOOKUP('Hydrogen buses'!$B393, $D$8:$I$9,2,FALSE)</f>
        <v xml:space="preserve"> </v>
      </c>
      <c r="H70" s="491" t="str">
        <f>HLOOKUP(Biofuels_foodcrops!$B393, $D$8:$I$9,2,FALSE)</f>
        <v xml:space="preserve"> </v>
      </c>
      <c r="I70" s="491" t="str">
        <f>HLOOKUP(Biofuels_waste!$B393, $D$8:$I$9,2,FALSE)</f>
        <v xml:space="preserve"> </v>
      </c>
      <c r="J70" s="491" t="str">
        <f>HLOOKUP(Biofuels_energycrops!$B393, $D$8:$I$9,2,FALSE)</f>
        <v xml:space="preserve"> </v>
      </c>
      <c r="K70" s="211"/>
      <c r="L70" s="211"/>
      <c r="M70" s="211"/>
      <c r="N70" s="211"/>
      <c r="O70" s="211"/>
      <c r="P70" s="211"/>
      <c r="Q70" s="221"/>
    </row>
    <row r="71" spans="2:17" ht="28" customHeight="1" x14ac:dyDescent="0.25">
      <c r="B71" s="826"/>
      <c r="C71" s="206" t="s">
        <v>30</v>
      </c>
      <c r="D71" s="259" t="str">
        <f>HLOOKUP('Conventional '!$B400, $D$8:$I$9,2,FALSE)</f>
        <v xml:space="preserve"> </v>
      </c>
      <c r="E71" s="491" t="str">
        <f>HLOOKUP('Electric vehicles'!$B400, $D$8:$I$9,2,FALSE)</f>
        <v xml:space="preserve"> </v>
      </c>
      <c r="F71" s="491" t="str">
        <f>HLOOKUP('Plug in hybrids'!$B400, $D$8:$I$9,2,FALSE)</f>
        <v xml:space="preserve"> </v>
      </c>
      <c r="G71" s="491" t="str">
        <f>HLOOKUP('Hydrogen buses'!$B400, $D$8:$I$9,2,FALSE)</f>
        <v xml:space="preserve"> </v>
      </c>
      <c r="H71" s="491" t="str">
        <f>HLOOKUP(Biofuels_foodcrops!$B400, $D$8:$I$9,2,FALSE)</f>
        <v xml:space="preserve"> </v>
      </c>
      <c r="I71" s="491" t="str">
        <f>HLOOKUP(Biofuels_waste!$B400, $D$8:$I$9,2,FALSE)</f>
        <v xml:space="preserve"> </v>
      </c>
      <c r="J71" s="491" t="str">
        <f>HLOOKUP(Biofuels_energycrops!$B400, $D$8:$I$9,2,FALSE)</f>
        <v xml:space="preserve"> </v>
      </c>
      <c r="K71" s="214"/>
      <c r="L71" s="214"/>
      <c r="M71" s="214"/>
      <c r="N71" s="214"/>
      <c r="O71" s="214"/>
      <c r="P71" s="211"/>
      <c r="Q71" s="221"/>
    </row>
    <row r="72" spans="2:17" ht="28" customHeight="1" x14ac:dyDescent="0.25">
      <c r="B72" s="826"/>
      <c r="C72" s="206" t="s">
        <v>31</v>
      </c>
      <c r="D72" s="259" t="str">
        <f>HLOOKUP('Conventional '!$B407, $D$8:$I$9,2,FALSE)</f>
        <v xml:space="preserve"> </v>
      </c>
      <c r="E72" s="491" t="str">
        <f>HLOOKUP('Electric vehicles'!$B407, $D$8:$I$9,2,FALSE)</f>
        <v xml:space="preserve"> </v>
      </c>
      <c r="F72" s="491" t="str">
        <f>HLOOKUP('Plug in hybrids'!$B407, $D$8:$I$9,2,FALSE)</f>
        <v xml:space="preserve"> </v>
      </c>
      <c r="G72" s="494" t="str">
        <f>HLOOKUP('Hydrogen buses'!$B407, $D$8:$I$9,2,FALSE)</f>
        <v xml:space="preserve"> </v>
      </c>
      <c r="H72" s="502" t="str">
        <f>HLOOKUP(Biofuels_foodcrops!$B407, $D$8:$I$9,2,FALSE)</f>
        <v>-</v>
      </c>
      <c r="I72" s="491" t="str">
        <f>HLOOKUP(Biofuels_waste!$B407, $D$8:$I$9,2,FALSE)</f>
        <v xml:space="preserve"> </v>
      </c>
      <c r="J72" s="493" t="str">
        <f>HLOOKUP(Biofuels_energycrops!$B407, $D$8:$I$9,2,FALSE)</f>
        <v>+/-</v>
      </c>
      <c r="K72" s="211"/>
      <c r="L72" s="211"/>
      <c r="M72" s="211"/>
      <c r="N72" s="211"/>
      <c r="O72" s="214"/>
      <c r="P72" s="211"/>
      <c r="Q72" s="215"/>
    </row>
    <row r="73" spans="2:17" ht="28" customHeight="1" thickBot="1" x14ac:dyDescent="0.3">
      <c r="B73" s="827"/>
      <c r="C73" s="206" t="s">
        <v>32</v>
      </c>
      <c r="D73" s="520" t="str">
        <f>HLOOKUP('Conventional '!$B414, $D$8:$I$9,2,FALSE)</f>
        <v>-</v>
      </c>
      <c r="E73" s="521" t="str">
        <f>HLOOKUP('Electric vehicles'!$B414, $D$8:$I$9,2,FALSE)</f>
        <v>-</v>
      </c>
      <c r="F73" s="521" t="str">
        <f>HLOOKUP('Plug in hybrids'!$B414, $D$8:$I$9,2,FALSE)</f>
        <v>-</v>
      </c>
      <c r="G73" s="522" t="str">
        <f>HLOOKUP('Hydrogen buses'!$B414, $D$8:$I$9,2,FALSE)</f>
        <v>-</v>
      </c>
      <c r="H73" s="522" t="str">
        <f>HLOOKUP(Biofuels_foodcrops!$B414, $D$8:$I$9,2,FALSE)</f>
        <v>-</v>
      </c>
      <c r="I73" s="522" t="str">
        <f>HLOOKUP(Biofuels_waste!$B414, $D$8:$I$9,2,FALSE)</f>
        <v>-</v>
      </c>
      <c r="J73" s="522" t="str">
        <f>HLOOKUP(Biofuels_energycrops!$B414, $D$8:$I$9,2,FALSE)</f>
        <v>-</v>
      </c>
      <c r="K73" s="266" t="s">
        <v>57</v>
      </c>
      <c r="L73" s="231"/>
      <c r="M73" s="231"/>
      <c r="N73" s="231"/>
      <c r="O73" s="231"/>
      <c r="P73" s="231"/>
      <c r="Q73" s="232"/>
    </row>
    <row r="74" spans="2:17" ht="28" customHeight="1" x14ac:dyDescent="0.25">
      <c r="B74" s="250"/>
      <c r="C74" s="267"/>
      <c r="D74" s="268"/>
      <c r="E74" s="268"/>
      <c r="F74" s="268"/>
      <c r="G74" s="268"/>
      <c r="H74" s="268"/>
      <c r="I74" s="268"/>
      <c r="J74" s="268"/>
      <c r="K74" s="269"/>
      <c r="L74" s="231"/>
      <c r="M74" s="231"/>
      <c r="N74" s="231"/>
      <c r="O74" s="231"/>
      <c r="P74" s="231"/>
      <c r="Q74" s="232"/>
    </row>
    <row r="75" spans="2:17" ht="18" customHeight="1" x14ac:dyDescent="0.45">
      <c r="D75" s="270"/>
      <c r="E75" s="271"/>
      <c r="F75" s="271"/>
      <c r="G75" s="271"/>
      <c r="H75" s="271"/>
      <c r="I75" s="271"/>
      <c r="J75" s="271"/>
      <c r="K75" s="272"/>
      <c r="L75" s="273"/>
      <c r="M75" s="273"/>
      <c r="N75" s="273"/>
      <c r="O75" s="273"/>
      <c r="P75" s="273"/>
      <c r="Q75" s="273"/>
    </row>
    <row r="76" spans="2:17" ht="26.2" x14ac:dyDescent="0.45">
      <c r="D76" s="274"/>
      <c r="E76" s="275"/>
      <c r="F76" s="275"/>
      <c r="G76" s="275"/>
      <c r="H76" s="275"/>
      <c r="I76" s="275"/>
      <c r="J76" s="275"/>
      <c r="K76" s="275"/>
      <c r="L76" s="275"/>
      <c r="M76" s="275"/>
      <c r="N76" s="275"/>
      <c r="O76" s="275"/>
      <c r="P76" s="275"/>
      <c r="Q76" s="275"/>
    </row>
    <row r="77" spans="2:17" s="171" customFormat="1" ht="24.25" x14ac:dyDescent="0.25">
      <c r="B77" s="828" t="s">
        <v>457</v>
      </c>
      <c r="C77" s="276" t="s">
        <v>458</v>
      </c>
      <c r="D77" s="838" t="s">
        <v>530</v>
      </c>
      <c r="E77" s="839"/>
      <c r="F77" s="839"/>
      <c r="G77" s="839"/>
      <c r="H77" s="839"/>
      <c r="I77" s="839"/>
      <c r="J77" s="839"/>
      <c r="K77" s="839"/>
      <c r="L77" s="839"/>
      <c r="M77" s="839"/>
      <c r="N77" s="839"/>
      <c r="O77" s="839"/>
      <c r="P77" s="839"/>
      <c r="Q77" s="840"/>
    </row>
    <row r="78" spans="2:17" s="171" customFormat="1" ht="24.25" x14ac:dyDescent="0.25">
      <c r="B78" s="829"/>
      <c r="C78" s="277" t="s">
        <v>459</v>
      </c>
      <c r="D78" s="838" t="s">
        <v>530</v>
      </c>
      <c r="E78" s="839"/>
      <c r="F78" s="839"/>
      <c r="G78" s="839"/>
      <c r="H78" s="839"/>
      <c r="I78" s="839"/>
      <c r="J78" s="839"/>
      <c r="K78" s="839"/>
      <c r="L78" s="839"/>
      <c r="M78" s="839"/>
      <c r="N78" s="839"/>
      <c r="O78" s="839"/>
      <c r="P78" s="839"/>
      <c r="Q78" s="840"/>
    </row>
    <row r="79" spans="2:17" s="171" customFormat="1" ht="28" customHeight="1" x14ac:dyDescent="0.25">
      <c r="B79" s="830"/>
      <c r="C79" s="226" t="s">
        <v>460</v>
      </c>
      <c r="D79" s="838" t="s">
        <v>530</v>
      </c>
      <c r="E79" s="839"/>
      <c r="F79" s="839"/>
      <c r="G79" s="839"/>
      <c r="H79" s="839"/>
      <c r="I79" s="839"/>
      <c r="J79" s="839"/>
      <c r="K79" s="839"/>
      <c r="L79" s="839"/>
      <c r="M79" s="839"/>
      <c r="N79" s="839"/>
      <c r="O79" s="839"/>
      <c r="P79" s="839"/>
      <c r="Q79" s="840"/>
    </row>
    <row r="80" spans="2:17" ht="18.350000000000001" x14ac:dyDescent="0.35">
      <c r="D80" s="278"/>
      <c r="E80" s="279"/>
      <c r="F80" s="279"/>
      <c r="G80" s="279"/>
      <c r="H80" s="279"/>
      <c r="I80" s="279"/>
      <c r="J80" s="279"/>
      <c r="K80" s="279"/>
      <c r="L80" s="279"/>
      <c r="M80" s="279"/>
      <c r="N80" s="279"/>
      <c r="O80" s="279"/>
      <c r="P80" s="279"/>
      <c r="Q80" s="279"/>
    </row>
    <row r="81" spans="3:17" ht="18.350000000000001" x14ac:dyDescent="0.35">
      <c r="D81" s="278"/>
      <c r="E81" s="279"/>
      <c r="F81" s="279"/>
      <c r="G81" s="279"/>
      <c r="H81" s="279"/>
      <c r="I81" s="279"/>
      <c r="J81" s="279"/>
      <c r="K81" s="279"/>
      <c r="L81" s="279"/>
      <c r="M81" s="279"/>
      <c r="N81" s="279"/>
      <c r="O81" s="279"/>
      <c r="P81" s="279"/>
      <c r="Q81" s="279"/>
    </row>
    <row r="82" spans="3:17" ht="34.049999999999997" x14ac:dyDescent="0.6">
      <c r="C82" s="523"/>
      <c r="D82" s="278"/>
      <c r="E82" s="279"/>
      <c r="F82" s="279"/>
      <c r="G82" s="279"/>
      <c r="H82" s="279"/>
      <c r="I82" s="279"/>
      <c r="J82" s="279"/>
      <c r="K82" s="279"/>
      <c r="L82" s="279"/>
      <c r="M82" s="279"/>
      <c r="N82" s="279"/>
      <c r="O82" s="279"/>
      <c r="P82" s="279"/>
      <c r="Q82" s="279"/>
    </row>
    <row r="83" spans="3:17" ht="18.350000000000001" x14ac:dyDescent="0.35">
      <c r="D83" s="278"/>
      <c r="E83" s="279"/>
      <c r="F83" s="279"/>
      <c r="G83" s="279"/>
      <c r="H83" s="279"/>
      <c r="I83" s="279"/>
      <c r="J83" s="279"/>
      <c r="K83" s="279"/>
      <c r="L83" s="279"/>
      <c r="M83" s="279"/>
      <c r="N83" s="279"/>
      <c r="O83" s="279"/>
      <c r="P83" s="279"/>
      <c r="Q83" s="279"/>
    </row>
    <row r="84" spans="3:17" ht="18.350000000000001" x14ac:dyDescent="0.35">
      <c r="D84" s="278"/>
      <c r="E84" s="279"/>
      <c r="F84" s="279"/>
      <c r="G84" s="279"/>
      <c r="H84" s="279"/>
      <c r="I84" s="279"/>
      <c r="J84" s="279"/>
      <c r="K84" s="279"/>
      <c r="L84" s="279"/>
      <c r="M84" s="279"/>
      <c r="N84" s="279"/>
      <c r="O84" s="279"/>
      <c r="P84" s="279"/>
      <c r="Q84" s="279"/>
    </row>
    <row r="85" spans="3:17" ht="18.350000000000001" x14ac:dyDescent="0.35">
      <c r="D85" s="278"/>
      <c r="E85" s="279"/>
      <c r="F85" s="279"/>
      <c r="G85" s="279"/>
      <c r="H85" s="279"/>
      <c r="I85" s="279"/>
      <c r="J85" s="279"/>
      <c r="K85" s="279"/>
      <c r="L85" s="279"/>
      <c r="M85" s="279"/>
      <c r="N85" s="279"/>
      <c r="O85" s="279"/>
      <c r="P85" s="279"/>
      <c r="Q85" s="279"/>
    </row>
  </sheetData>
  <mergeCells count="12">
    <mergeCell ref="B59:B73"/>
    <mergeCell ref="B77:B79"/>
    <mergeCell ref="B11:N11"/>
    <mergeCell ref="L12:N12"/>
    <mergeCell ref="B14:B27"/>
    <mergeCell ref="B29:B43"/>
    <mergeCell ref="B45:B57"/>
    <mergeCell ref="D77:Q77"/>
    <mergeCell ref="D78:Q78"/>
    <mergeCell ref="D79:Q79"/>
    <mergeCell ref="D61:Q61"/>
    <mergeCell ref="D31:Q31"/>
  </mergeCells>
  <hyperlinks>
    <hyperlink ref="E13" location="'Electric vehicles'!A1" display="Electric cars and vans"/>
    <hyperlink ref="F13" location="'Plug in hybrids'!A1" display="Plug in hybrid cars and vans"/>
    <hyperlink ref="G13" location="'Hydrogen buses'!A1" display="Hydrogen buses"/>
    <hyperlink ref="I13" location="Biofuels_waste!A1" display="Biofuels_waste"/>
    <hyperlink ref="K13" location="'Efficiency improvement'!A1" display="Improved vehicle efficiency"/>
    <hyperlink ref="L13" location="'Walking &amp; cycling'!A1" display="Walking/cycling"/>
    <hyperlink ref="M13" location="'Demand reduction'!A1" display="Demand reduction"/>
    <hyperlink ref="O13" location="'HGV logistics savings'!A1" display="HGV logistics savings"/>
    <hyperlink ref="P13" location="'Eco driving'!A1" display="Eco driving all vehicles"/>
    <hyperlink ref="Q13" location="'Speed limiting'!A1" display="Speed limiting cars and vans"/>
    <hyperlink ref="N13" location="'Modal shift'!A1" display="Modal shift"/>
    <hyperlink ref="D13" location="'Conventional '!A1" display="Conventional vehicles"/>
    <hyperlink ref="H13" location="Biofuels_foodcrops!A1" display="Bioefuels_foodcrops"/>
    <hyperlink ref="J13" location="Biofuels_energycrops!A1" display="Biofuels_energy crops"/>
  </hyperlinks>
  <pageMargins left="0.75" right="0.75" top="1" bottom="1" header="0.5" footer="0.5"/>
  <pageSetup paperSize="9" orientation="portrait" horizontalDpi="4294967293"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75" zoomScaleNormal="75" workbookViewId="0">
      <selection activeCell="A18" sqref="A18"/>
    </sheetView>
  </sheetViews>
  <sheetFormatPr defaultColWidth="9" defaultRowHeight="15.05" x14ac:dyDescent="0.2"/>
  <cols>
    <col min="1" max="1" width="59.125" style="109" customWidth="1"/>
    <col min="2" max="2" width="201.125" style="42" customWidth="1"/>
    <col min="3" max="16384" width="9" style="108"/>
  </cols>
  <sheetData>
    <row r="1" spans="1:2" ht="45.2" x14ac:dyDescent="0.2">
      <c r="A1" s="119" t="s">
        <v>59</v>
      </c>
      <c r="B1" s="42" t="s">
        <v>506</v>
      </c>
    </row>
    <row r="2" spans="1:2" x14ac:dyDescent="0.2">
      <c r="A2" s="118" t="s">
        <v>2</v>
      </c>
      <c r="B2" s="42" t="s">
        <v>505</v>
      </c>
    </row>
    <row r="3" spans="1:2" x14ac:dyDescent="0.2">
      <c r="A3" s="117"/>
    </row>
    <row r="4" spans="1:2" ht="15.75" thickBot="1" x14ac:dyDescent="0.25">
      <c r="A4" s="117" t="s">
        <v>504</v>
      </c>
    </row>
    <row r="5" spans="1:2" x14ac:dyDescent="0.2">
      <c r="A5" s="115" t="s">
        <v>503</v>
      </c>
      <c r="B5" s="43"/>
    </row>
    <row r="6" spans="1:2" ht="45.2" x14ac:dyDescent="0.2">
      <c r="A6" s="113" t="s">
        <v>34</v>
      </c>
      <c r="B6" s="112" t="s">
        <v>502</v>
      </c>
    </row>
    <row r="7" spans="1:2" ht="30.15" x14ac:dyDescent="0.2">
      <c r="A7" s="113" t="s">
        <v>35</v>
      </c>
      <c r="B7" s="112" t="s">
        <v>501</v>
      </c>
    </row>
    <row r="8" spans="1:2" ht="75.3" x14ac:dyDescent="0.2">
      <c r="A8" s="113" t="s">
        <v>14</v>
      </c>
      <c r="B8" s="112" t="s">
        <v>500</v>
      </c>
    </row>
    <row r="9" spans="1:2" ht="45.2" x14ac:dyDescent="0.2">
      <c r="A9" s="113" t="s">
        <v>15</v>
      </c>
      <c r="B9" s="112" t="s">
        <v>499</v>
      </c>
    </row>
    <row r="10" spans="1:2" ht="90.35" x14ac:dyDescent="0.2">
      <c r="A10" s="113" t="s">
        <v>11</v>
      </c>
      <c r="B10" s="112" t="s">
        <v>517</v>
      </c>
    </row>
    <row r="11" spans="1:2" ht="45.2" x14ac:dyDescent="0.2">
      <c r="A11" s="113" t="s">
        <v>6</v>
      </c>
      <c r="B11" s="112" t="s">
        <v>498</v>
      </c>
    </row>
    <row r="12" spans="1:2" ht="45.2" x14ac:dyDescent="0.2">
      <c r="A12" s="113" t="s">
        <v>16</v>
      </c>
      <c r="B12" s="112" t="s">
        <v>497</v>
      </c>
    </row>
    <row r="13" spans="1:2" ht="60.25" x14ac:dyDescent="0.2">
      <c r="A13" s="113" t="s">
        <v>496</v>
      </c>
      <c r="B13" s="112" t="s">
        <v>495</v>
      </c>
    </row>
    <row r="14" spans="1:2" ht="105.4" x14ac:dyDescent="0.2">
      <c r="A14" s="113" t="s">
        <v>17</v>
      </c>
      <c r="B14" s="112" t="s">
        <v>494</v>
      </c>
    </row>
    <row r="15" spans="1:2" ht="45.2" x14ac:dyDescent="0.2">
      <c r="A15" s="113" t="s">
        <v>493</v>
      </c>
      <c r="B15" s="112" t="s">
        <v>492</v>
      </c>
    </row>
    <row r="16" spans="1:2" ht="120.45" x14ac:dyDescent="0.2">
      <c r="A16" s="113" t="s">
        <v>491</v>
      </c>
      <c r="B16" s="112" t="s">
        <v>490</v>
      </c>
    </row>
    <row r="17" spans="1:12" ht="75.3" x14ac:dyDescent="0.2">
      <c r="A17" s="113" t="s">
        <v>18</v>
      </c>
      <c r="B17" s="112" t="s">
        <v>489</v>
      </c>
    </row>
    <row r="18" spans="1:12" ht="60.25" x14ac:dyDescent="0.2">
      <c r="A18" s="113" t="s">
        <v>19</v>
      </c>
      <c r="B18" s="112" t="s">
        <v>488</v>
      </c>
    </row>
    <row r="19" spans="1:12" ht="45.2" x14ac:dyDescent="0.2">
      <c r="A19" s="113" t="s">
        <v>487</v>
      </c>
      <c r="B19" s="112" t="s">
        <v>486</v>
      </c>
    </row>
    <row r="20" spans="1:12" ht="15.75" thickBot="1" x14ac:dyDescent="0.25">
      <c r="A20" s="116"/>
    </row>
    <row r="21" spans="1:12" x14ac:dyDescent="0.2">
      <c r="A21" s="115" t="s">
        <v>485</v>
      </c>
      <c r="B21" s="43"/>
    </row>
    <row r="22" spans="1:12" ht="105.4" x14ac:dyDescent="0.2">
      <c r="A22" s="113" t="s">
        <v>21</v>
      </c>
      <c r="B22" s="112" t="s">
        <v>484</v>
      </c>
    </row>
    <row r="23" spans="1:12" ht="90.35" x14ac:dyDescent="0.2">
      <c r="A23" s="113" t="s">
        <v>22</v>
      </c>
      <c r="B23" s="112" t="s">
        <v>483</v>
      </c>
    </row>
    <row r="24" spans="1:12" ht="60.25" x14ac:dyDescent="0.2">
      <c r="A24" s="113" t="s">
        <v>482</v>
      </c>
      <c r="B24" s="112" t="s">
        <v>481</v>
      </c>
    </row>
    <row r="25" spans="1:12" ht="120.45" x14ac:dyDescent="0.2">
      <c r="A25" s="113" t="s">
        <v>480</v>
      </c>
      <c r="B25" s="112" t="s">
        <v>479</v>
      </c>
    </row>
    <row r="26" spans="1:12" ht="60.25" x14ac:dyDescent="0.2">
      <c r="A26" s="113" t="s">
        <v>8</v>
      </c>
      <c r="B26" s="112" t="s">
        <v>478</v>
      </c>
    </row>
    <row r="27" spans="1:12" ht="75.3" x14ac:dyDescent="0.2">
      <c r="A27" s="113" t="s">
        <v>25</v>
      </c>
      <c r="B27" s="112" t="s">
        <v>477</v>
      </c>
    </row>
    <row r="28" spans="1:12" ht="60.25" x14ac:dyDescent="0.2">
      <c r="A28" s="113" t="s">
        <v>0</v>
      </c>
      <c r="B28" s="112" t="s">
        <v>476</v>
      </c>
    </row>
    <row r="29" spans="1:12" ht="60.25" x14ac:dyDescent="0.2">
      <c r="A29" s="113" t="s">
        <v>7</v>
      </c>
      <c r="B29" s="112" t="s">
        <v>475</v>
      </c>
    </row>
    <row r="30" spans="1:12" ht="60.25" x14ac:dyDescent="0.2">
      <c r="A30" s="113" t="s">
        <v>26</v>
      </c>
      <c r="B30" s="112" t="s">
        <v>474</v>
      </c>
    </row>
    <row r="31" spans="1:12" ht="60.25" x14ac:dyDescent="0.2">
      <c r="A31" s="113" t="s">
        <v>27</v>
      </c>
      <c r="B31" s="112" t="s">
        <v>518</v>
      </c>
    </row>
    <row r="32" spans="1:12" ht="45.2" x14ac:dyDescent="0.2">
      <c r="A32" s="113" t="s">
        <v>38</v>
      </c>
      <c r="B32" s="112" t="s">
        <v>507</v>
      </c>
      <c r="C32" s="868"/>
      <c r="D32" s="869"/>
      <c r="E32" s="869"/>
      <c r="F32" s="869"/>
      <c r="G32" s="869"/>
      <c r="H32" s="869"/>
      <c r="I32" s="869"/>
      <c r="J32" s="869"/>
      <c r="K32" s="869"/>
      <c r="L32" s="869"/>
    </row>
    <row r="33" spans="1:12" ht="75.3" x14ac:dyDescent="0.2">
      <c r="A33" s="113" t="s">
        <v>29</v>
      </c>
      <c r="B33" s="112" t="s">
        <v>473</v>
      </c>
      <c r="C33" s="114"/>
      <c r="D33" s="114"/>
      <c r="E33" s="114"/>
      <c r="F33" s="114"/>
      <c r="G33" s="114"/>
      <c r="H33" s="114"/>
      <c r="I33" s="114"/>
      <c r="J33" s="114"/>
      <c r="K33" s="114"/>
      <c r="L33" s="114"/>
    </row>
    <row r="34" spans="1:12" ht="75.3" x14ac:dyDescent="0.2">
      <c r="A34" s="113" t="s">
        <v>30</v>
      </c>
      <c r="B34" s="112" t="s">
        <v>508</v>
      </c>
      <c r="C34" s="868" t="s">
        <v>509</v>
      </c>
      <c r="D34" s="869"/>
      <c r="E34" s="869"/>
      <c r="F34" s="869"/>
      <c r="G34" s="869"/>
      <c r="H34" s="869"/>
      <c r="I34" s="869"/>
      <c r="J34" s="869"/>
      <c r="K34" s="869"/>
      <c r="L34" s="869"/>
    </row>
    <row r="35" spans="1:12" ht="45.2" x14ac:dyDescent="0.2">
      <c r="A35" s="113" t="s">
        <v>31</v>
      </c>
      <c r="B35" s="112" t="s">
        <v>472</v>
      </c>
      <c r="C35" s="114"/>
      <c r="D35" s="114"/>
      <c r="E35" s="114"/>
      <c r="F35" s="114"/>
      <c r="G35" s="114"/>
      <c r="H35" s="114"/>
      <c r="I35" s="114"/>
      <c r="J35" s="114"/>
      <c r="K35" s="114"/>
      <c r="L35" s="114"/>
    </row>
    <row r="36" spans="1:12" ht="90.35" x14ac:dyDescent="0.2">
      <c r="A36" s="113" t="s">
        <v>32</v>
      </c>
      <c r="B36" s="112" t="s">
        <v>510</v>
      </c>
      <c r="C36" s="868"/>
      <c r="D36" s="869"/>
      <c r="E36" s="869"/>
      <c r="F36" s="869"/>
      <c r="G36" s="869"/>
      <c r="H36" s="869"/>
      <c r="I36" s="869"/>
      <c r="J36" s="869"/>
      <c r="K36" s="869"/>
      <c r="L36" s="869"/>
    </row>
    <row r="37" spans="1:12" x14ac:dyDescent="0.3">
      <c r="A37" s="111"/>
      <c r="B37" s="44"/>
      <c r="C37" s="110"/>
    </row>
    <row r="38" spans="1:12" x14ac:dyDescent="0.2">
      <c r="B38" s="91" t="s">
        <v>60</v>
      </c>
    </row>
    <row r="39" spans="1:12" x14ac:dyDescent="0.2">
      <c r="B39" s="99" t="s">
        <v>511</v>
      </c>
    </row>
  </sheetData>
  <mergeCells count="3">
    <mergeCell ref="C32:L32"/>
    <mergeCell ref="C34:L34"/>
    <mergeCell ref="C36:L36"/>
  </mergeCells>
  <hyperlinks>
    <hyperlink ref="A2" location="'Scenario%20impacts'!A1" display="Return to overview"/>
  </hyperlinks>
  <pageMargins left="0.75" right="0.75" top="1" bottom="1" header="0.5" footer="0.5"/>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Q33"/>
  <sheetViews>
    <sheetView zoomScale="80" zoomScaleNormal="80" workbookViewId="0">
      <selection activeCell="F40" sqref="F40"/>
    </sheetView>
  </sheetViews>
  <sheetFormatPr defaultColWidth="9.125" defaultRowHeight="12.45" x14ac:dyDescent="0.2"/>
  <cols>
    <col min="1" max="1" width="9.125" style="61"/>
    <col min="2" max="2" width="3.75" style="61" customWidth="1"/>
    <col min="3" max="3" width="17.875" style="61" customWidth="1"/>
    <col min="4" max="4" width="30.75" style="61" customWidth="1"/>
    <col min="5" max="5" width="9.125" style="69"/>
    <col min="6" max="6" width="40.75" style="61" customWidth="1"/>
    <col min="7" max="7" width="21.25" style="61" customWidth="1"/>
    <col min="8" max="8" width="15.625" style="63" customWidth="1"/>
    <col min="9" max="9" width="60.125" style="61" customWidth="1"/>
    <col min="10" max="16384" width="9.125" style="61"/>
  </cols>
  <sheetData>
    <row r="3" spans="3:17" ht="17.7" x14ac:dyDescent="0.3">
      <c r="D3" s="60" t="s">
        <v>60</v>
      </c>
      <c r="E3" s="62"/>
    </row>
    <row r="6" spans="3:17" ht="13.1" x14ac:dyDescent="0.25">
      <c r="C6" s="56" t="s">
        <v>94</v>
      </c>
      <c r="D6" s="56" t="s">
        <v>95</v>
      </c>
      <c r="E6" s="64" t="s">
        <v>96</v>
      </c>
      <c r="F6" s="56" t="s">
        <v>97</v>
      </c>
      <c r="G6" s="56" t="s">
        <v>98</v>
      </c>
      <c r="H6" s="65" t="s">
        <v>99</v>
      </c>
      <c r="I6" s="56" t="s">
        <v>100</v>
      </c>
    </row>
    <row r="7" spans="3:17" x14ac:dyDescent="0.2">
      <c r="C7" s="57" t="s">
        <v>101</v>
      </c>
      <c r="D7" s="57" t="s">
        <v>102</v>
      </c>
      <c r="E7" s="66">
        <v>2011</v>
      </c>
      <c r="F7" s="57" t="s">
        <v>103</v>
      </c>
      <c r="G7" s="57" t="s">
        <v>102</v>
      </c>
      <c r="H7" s="67" t="s">
        <v>104</v>
      </c>
      <c r="I7" s="68"/>
    </row>
    <row r="8" spans="3:17" ht="37.35" x14ac:dyDescent="0.2">
      <c r="C8" s="61" t="s">
        <v>105</v>
      </c>
      <c r="D8" s="61" t="s">
        <v>106</v>
      </c>
      <c r="E8" s="69">
        <v>2008</v>
      </c>
      <c r="F8" s="61" t="s">
        <v>107</v>
      </c>
      <c r="G8" s="61" t="s">
        <v>106</v>
      </c>
      <c r="H8" s="63" t="s">
        <v>108</v>
      </c>
    </row>
    <row r="9" spans="3:17" ht="37.35" x14ac:dyDescent="0.2">
      <c r="C9" s="61" t="s">
        <v>109</v>
      </c>
      <c r="D9" s="61" t="s">
        <v>110</v>
      </c>
      <c r="E9" s="69">
        <v>2008</v>
      </c>
      <c r="F9" s="61" t="s">
        <v>111</v>
      </c>
      <c r="G9" s="61" t="s">
        <v>110</v>
      </c>
    </row>
    <row r="10" spans="3:17" x14ac:dyDescent="0.2">
      <c r="C10" s="61" t="s">
        <v>109</v>
      </c>
      <c r="D10" s="61" t="s">
        <v>112</v>
      </c>
      <c r="E10" s="69">
        <v>2011</v>
      </c>
      <c r="F10" s="61" t="s">
        <v>113</v>
      </c>
      <c r="G10" s="61" t="s">
        <v>112</v>
      </c>
      <c r="Q10" s="70"/>
    </row>
    <row r="11" spans="3:17" x14ac:dyDescent="0.2">
      <c r="C11" s="61" t="s">
        <v>109</v>
      </c>
      <c r="D11" s="61" t="s">
        <v>114</v>
      </c>
      <c r="E11" s="69">
        <v>2013</v>
      </c>
      <c r="F11" s="61" t="s">
        <v>115</v>
      </c>
      <c r="G11" s="61" t="s">
        <v>114</v>
      </c>
    </row>
    <row r="12" spans="3:17" x14ac:dyDescent="0.2">
      <c r="C12" s="61" t="s">
        <v>109</v>
      </c>
      <c r="D12" s="61" t="s">
        <v>114</v>
      </c>
      <c r="E12" s="69">
        <v>2010</v>
      </c>
      <c r="F12" s="61" t="s">
        <v>116</v>
      </c>
      <c r="G12" s="61" t="s">
        <v>114</v>
      </c>
    </row>
    <row r="13" spans="3:17" ht="24.9" x14ac:dyDescent="0.2">
      <c r="C13" s="61" t="s">
        <v>109</v>
      </c>
      <c r="D13" s="61" t="s">
        <v>117</v>
      </c>
      <c r="E13" s="69" t="s">
        <v>118</v>
      </c>
      <c r="F13" s="61" t="s">
        <v>119</v>
      </c>
      <c r="G13" s="61" t="s">
        <v>120</v>
      </c>
    </row>
    <row r="14" spans="3:17" x14ac:dyDescent="0.2">
      <c r="C14" s="61" t="s">
        <v>129</v>
      </c>
      <c r="D14" s="61" t="s">
        <v>117</v>
      </c>
      <c r="E14" s="69" t="s">
        <v>135</v>
      </c>
      <c r="F14" s="61" t="s">
        <v>136</v>
      </c>
    </row>
    <row r="15" spans="3:17" ht="24.9" x14ac:dyDescent="0.2">
      <c r="C15" s="61" t="s">
        <v>525</v>
      </c>
      <c r="D15" s="61" t="s">
        <v>524</v>
      </c>
      <c r="E15" s="69">
        <v>2002</v>
      </c>
      <c r="F15" s="61" t="s">
        <v>526</v>
      </c>
      <c r="G15" s="61" t="s">
        <v>527</v>
      </c>
      <c r="H15" s="63" t="s">
        <v>529</v>
      </c>
      <c r="I15" s="61" t="s">
        <v>528</v>
      </c>
    </row>
    <row r="16" spans="3:17" ht="24.9" x14ac:dyDescent="0.2">
      <c r="C16" s="68" t="s">
        <v>109</v>
      </c>
      <c r="D16" s="68" t="s">
        <v>395</v>
      </c>
      <c r="E16" s="66">
        <v>2004</v>
      </c>
      <c r="F16" s="68" t="s">
        <v>396</v>
      </c>
      <c r="G16" s="68" t="s">
        <v>121</v>
      </c>
      <c r="H16" s="61"/>
    </row>
    <row r="17" spans="3:9" ht="37.35" x14ac:dyDescent="0.2">
      <c r="C17" s="61" t="s">
        <v>109</v>
      </c>
      <c r="D17" s="61" t="s">
        <v>122</v>
      </c>
      <c r="E17" s="69">
        <v>2012</v>
      </c>
      <c r="F17" s="61" t="s">
        <v>123</v>
      </c>
      <c r="G17" s="61" t="s">
        <v>124</v>
      </c>
    </row>
    <row r="18" spans="3:9" ht="37.35" x14ac:dyDescent="0.2">
      <c r="C18" s="61" t="s">
        <v>109</v>
      </c>
      <c r="D18" s="61" t="s">
        <v>141</v>
      </c>
      <c r="E18" s="69">
        <v>2006</v>
      </c>
      <c r="G18" s="61" t="s">
        <v>125</v>
      </c>
    </row>
    <row r="19" spans="3:9" ht="24.9" x14ac:dyDescent="0.2">
      <c r="C19" s="68" t="s">
        <v>109</v>
      </c>
      <c r="D19" s="61" t="s">
        <v>126</v>
      </c>
      <c r="E19" s="69">
        <v>2011</v>
      </c>
      <c r="F19" s="61" t="s">
        <v>127</v>
      </c>
      <c r="G19" s="61" t="s">
        <v>128</v>
      </c>
    </row>
    <row r="20" spans="3:9" ht="49.75" x14ac:dyDescent="0.2">
      <c r="C20" s="61" t="s">
        <v>129</v>
      </c>
      <c r="D20" s="68" t="s">
        <v>130</v>
      </c>
      <c r="E20" s="66">
        <v>2010</v>
      </c>
      <c r="F20" s="57" t="s">
        <v>131</v>
      </c>
      <c r="G20" s="68" t="s">
        <v>132</v>
      </c>
    </row>
    <row r="21" spans="3:9" ht="24.9" x14ac:dyDescent="0.2">
      <c r="C21" s="61" t="s">
        <v>129</v>
      </c>
      <c r="D21" s="68" t="s">
        <v>133</v>
      </c>
      <c r="E21" s="69">
        <v>2011</v>
      </c>
      <c r="G21" s="61" t="s">
        <v>134</v>
      </c>
    </row>
    <row r="22" spans="3:9" ht="37.35" x14ac:dyDescent="0.2">
      <c r="C22" s="58" t="s">
        <v>142</v>
      </c>
      <c r="D22" s="58" t="s">
        <v>143</v>
      </c>
      <c r="E22" s="71">
        <v>2009</v>
      </c>
      <c r="F22" s="58" t="s">
        <v>144</v>
      </c>
      <c r="G22" s="58" t="s">
        <v>145</v>
      </c>
      <c r="H22" s="59" t="s">
        <v>146</v>
      </c>
      <c r="I22" s="58" t="s">
        <v>147</v>
      </c>
    </row>
    <row r="23" spans="3:9" ht="37.35" x14ac:dyDescent="0.2">
      <c r="C23" s="58" t="s">
        <v>142</v>
      </c>
      <c r="D23" s="58" t="s">
        <v>148</v>
      </c>
      <c r="E23" s="71">
        <v>2012</v>
      </c>
      <c r="F23" s="58" t="s">
        <v>149</v>
      </c>
      <c r="G23" s="58" t="s">
        <v>150</v>
      </c>
      <c r="H23" s="59"/>
      <c r="I23" s="58" t="s">
        <v>151</v>
      </c>
    </row>
    <row r="24" spans="3:9" ht="37.35" x14ac:dyDescent="0.2">
      <c r="C24" s="58" t="s">
        <v>142</v>
      </c>
      <c r="D24" s="58" t="s">
        <v>152</v>
      </c>
      <c r="E24" s="71">
        <v>2011</v>
      </c>
      <c r="F24" s="58" t="s">
        <v>153</v>
      </c>
      <c r="G24" s="58" t="s">
        <v>154</v>
      </c>
      <c r="H24" s="59"/>
      <c r="I24" s="58" t="s">
        <v>155</v>
      </c>
    </row>
    <row r="25" spans="3:9" ht="24.9" x14ac:dyDescent="0.2">
      <c r="C25" s="58" t="s">
        <v>142</v>
      </c>
      <c r="D25" s="58" t="s">
        <v>156</v>
      </c>
      <c r="E25" s="71">
        <v>2010</v>
      </c>
      <c r="F25" s="58" t="s">
        <v>157</v>
      </c>
      <c r="G25" s="58" t="s">
        <v>158</v>
      </c>
      <c r="H25" s="59"/>
      <c r="I25" s="58" t="s">
        <v>159</v>
      </c>
    </row>
    <row r="26" spans="3:9" ht="87.05" x14ac:dyDescent="0.2">
      <c r="C26" s="58" t="s">
        <v>142</v>
      </c>
      <c r="D26" s="58" t="s">
        <v>160</v>
      </c>
      <c r="E26" s="71">
        <v>2011</v>
      </c>
      <c r="F26" s="58" t="s">
        <v>161</v>
      </c>
      <c r="G26" s="58" t="s">
        <v>162</v>
      </c>
      <c r="H26" s="72" t="s">
        <v>163</v>
      </c>
      <c r="I26" s="58" t="s">
        <v>164</v>
      </c>
    </row>
    <row r="27" spans="3:9" ht="99.5" x14ac:dyDescent="0.2">
      <c r="C27" s="58" t="s">
        <v>142</v>
      </c>
      <c r="D27" s="58" t="s">
        <v>165</v>
      </c>
      <c r="E27" s="71">
        <v>2010</v>
      </c>
      <c r="F27" s="58" t="s">
        <v>166</v>
      </c>
      <c r="G27" s="58" t="s">
        <v>167</v>
      </c>
      <c r="H27" s="72" t="s">
        <v>168</v>
      </c>
      <c r="I27" s="58" t="s">
        <v>169</v>
      </c>
    </row>
    <row r="28" spans="3:9" ht="37.35" x14ac:dyDescent="0.2">
      <c r="C28" s="58" t="s">
        <v>439</v>
      </c>
      <c r="D28" s="58" t="s">
        <v>440</v>
      </c>
      <c r="E28" s="71">
        <v>2001</v>
      </c>
      <c r="F28" s="58" t="s">
        <v>441</v>
      </c>
      <c r="G28" s="58" t="s">
        <v>442</v>
      </c>
      <c r="H28" s="72" t="s">
        <v>443</v>
      </c>
      <c r="I28" s="58"/>
    </row>
    <row r="29" spans="3:9" ht="37.35" x14ac:dyDescent="0.2">
      <c r="C29" s="58" t="s">
        <v>848</v>
      </c>
      <c r="D29" s="58" t="s">
        <v>102</v>
      </c>
      <c r="E29" s="71">
        <v>2010</v>
      </c>
      <c r="F29" s="58" t="s">
        <v>849</v>
      </c>
      <c r="G29" s="58" t="s">
        <v>102</v>
      </c>
      <c r="H29" s="72"/>
      <c r="I29" s="58"/>
    </row>
    <row r="30" spans="3:9" ht="13.1" x14ac:dyDescent="0.25">
      <c r="C30" s="34"/>
      <c r="D30" s="73" t="s">
        <v>137</v>
      </c>
    </row>
    <row r="31" spans="3:9" x14ac:dyDescent="0.2">
      <c r="D31" s="61" t="s">
        <v>138</v>
      </c>
    </row>
    <row r="32" spans="3:9" x14ac:dyDescent="0.2">
      <c r="D32" s="61" t="s">
        <v>139</v>
      </c>
    </row>
    <row r="33" spans="4:4" x14ac:dyDescent="0.2">
      <c r="D33" s="61" t="s">
        <v>140</v>
      </c>
    </row>
  </sheetData>
  <hyperlinks>
    <hyperlink ref="H27" r:id="rId1"/>
    <hyperlink ref="H26" r:id="rId2"/>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Q84"/>
  <sheetViews>
    <sheetView zoomScale="50" zoomScaleNormal="50" workbookViewId="0">
      <selection activeCell="D8" sqref="D8:I8"/>
    </sheetView>
  </sheetViews>
  <sheetFormatPr defaultColWidth="11.375" defaultRowHeight="13.1" x14ac:dyDescent="0.25"/>
  <cols>
    <col min="1" max="1" width="3.375" style="205" customWidth="1"/>
    <col min="2" max="2" width="11.375" style="205"/>
    <col min="3" max="3" width="59.25" style="205" customWidth="1"/>
    <col min="4" max="4" width="20.25" style="280" customWidth="1"/>
    <col min="5" max="7" width="19.875" style="205" customWidth="1"/>
    <col min="8" max="8" width="20.875" style="205" customWidth="1"/>
    <col min="9" max="19" width="19.875" style="205" customWidth="1"/>
    <col min="20" max="21" width="19.75" style="205" customWidth="1"/>
    <col min="22" max="16384" width="11.375" style="205"/>
  </cols>
  <sheetData>
    <row r="1" spans="2:17" s="171" customFormat="1" ht="31.45" x14ac:dyDescent="0.55000000000000004">
      <c r="B1" s="172" t="s">
        <v>445</v>
      </c>
      <c r="C1" s="173"/>
      <c r="D1" s="174"/>
      <c r="E1" s="174"/>
      <c r="F1" s="174"/>
      <c r="G1" s="174"/>
      <c r="H1" s="174"/>
      <c r="I1" s="174"/>
      <c r="J1" s="174"/>
      <c r="P1" s="175"/>
    </row>
    <row r="2" spans="2:17" s="171" customFormat="1" ht="18.350000000000001" x14ac:dyDescent="0.35">
      <c r="B2" s="174"/>
      <c r="C2" s="174"/>
      <c r="D2" s="174"/>
      <c r="E2" s="174"/>
      <c r="F2" s="174"/>
      <c r="G2" s="174"/>
      <c r="H2" s="174"/>
      <c r="I2" s="174"/>
      <c r="J2" s="174"/>
      <c r="P2" s="175"/>
    </row>
    <row r="3" spans="2:17" s="171" customFormat="1" ht="26.2" x14ac:dyDescent="0.45">
      <c r="B3" s="173" t="str">
        <f>Introduction!A3</f>
        <v>Road Transport Sector</v>
      </c>
      <c r="C3" s="174"/>
      <c r="D3" s="176" t="s">
        <v>453</v>
      </c>
      <c r="E3" s="177" t="str">
        <f>Introduction!B7</f>
        <v xml:space="preserve">Outi Korkeala, Jamie Warmington, Alison Smith </v>
      </c>
      <c r="P3" s="175"/>
    </row>
    <row r="4" spans="2:17" s="178" customFormat="1" ht="18.350000000000001" x14ac:dyDescent="0.35">
      <c r="B4" s="179"/>
      <c r="C4" s="179"/>
      <c r="D4" s="176" t="s">
        <v>454</v>
      </c>
      <c r="E4" s="180">
        <f>Introduction!B8</f>
        <v>39970</v>
      </c>
      <c r="F4" s="176" t="s">
        <v>455</v>
      </c>
      <c r="G4" s="181">
        <f>Introduction!B6</f>
        <v>1.22</v>
      </c>
      <c r="H4" s="182"/>
      <c r="I4" s="179"/>
      <c r="J4" s="179"/>
      <c r="P4" s="175"/>
    </row>
    <row r="5" spans="2:17" s="171" customFormat="1" x14ac:dyDescent="0.25"/>
    <row r="6" spans="2:17" s="178" customFormat="1" ht="26.2" x14ac:dyDescent="0.45">
      <c r="B6" s="173" t="s">
        <v>668</v>
      </c>
      <c r="C6" s="183"/>
      <c r="D6" s="182"/>
      <c r="E6" s="179"/>
      <c r="F6" s="182"/>
      <c r="G6" s="179"/>
      <c r="H6" s="182"/>
      <c r="I6" s="184"/>
      <c r="J6" s="184"/>
      <c r="K6" s="184"/>
      <c r="P6" s="175"/>
    </row>
    <row r="7" spans="2:17" s="178" customFormat="1" ht="26.2" x14ac:dyDescent="0.45">
      <c r="B7" s="173"/>
      <c r="C7" s="183"/>
      <c r="D7" s="182"/>
      <c r="E7" s="179"/>
      <c r="F7" s="182"/>
      <c r="G7" s="179"/>
      <c r="H7" s="182"/>
      <c r="I7" s="184"/>
      <c r="J7" s="184"/>
      <c r="K7" s="184"/>
      <c r="P7" s="175"/>
    </row>
    <row r="8" spans="2:17" s="185" customFormat="1" ht="81.849999999999994" customHeight="1" x14ac:dyDescent="0.3">
      <c r="B8" s="186"/>
      <c r="C8" s="187"/>
      <c r="D8" s="814" t="s">
        <v>823</v>
      </c>
      <c r="E8" s="814" t="s">
        <v>596</v>
      </c>
      <c r="F8" s="821" t="s">
        <v>51</v>
      </c>
      <c r="G8" s="814" t="s">
        <v>575</v>
      </c>
      <c r="H8" s="814" t="s">
        <v>824</v>
      </c>
      <c r="I8" s="814" t="s">
        <v>58</v>
      </c>
      <c r="J8" s="186"/>
      <c r="K8" s="188"/>
      <c r="L8" s="188"/>
      <c r="M8" s="188"/>
      <c r="N8" s="188"/>
    </row>
    <row r="9" spans="2:17" s="178" customFormat="1" ht="21.95" customHeight="1" x14ac:dyDescent="0.45">
      <c r="B9" s="173" t="s">
        <v>456</v>
      </c>
      <c r="C9" s="183"/>
      <c r="D9" s="808" t="s">
        <v>56</v>
      </c>
      <c r="E9" s="809" t="s">
        <v>52</v>
      </c>
      <c r="F9" s="810" t="s">
        <v>51</v>
      </c>
      <c r="G9" s="811" t="s">
        <v>57</v>
      </c>
      <c r="H9" s="812" t="s">
        <v>665</v>
      </c>
      <c r="I9" s="813"/>
      <c r="J9" s="179"/>
      <c r="P9" s="175"/>
    </row>
    <row r="10" spans="2:17" s="178" customFormat="1" ht="18" customHeight="1" x14ac:dyDescent="0.35">
      <c r="B10" s="294"/>
      <c r="C10" s="295"/>
      <c r="E10" s="179"/>
      <c r="F10" s="182"/>
      <c r="G10" s="179"/>
      <c r="H10" s="182"/>
      <c r="I10" s="179"/>
      <c r="J10" s="179"/>
      <c r="P10" s="175"/>
    </row>
    <row r="11" spans="2:17" s="185" customFormat="1" ht="20.95" customHeight="1" x14ac:dyDescent="0.35">
      <c r="D11" s="190"/>
      <c r="L11" s="832" t="s">
        <v>516</v>
      </c>
      <c r="M11" s="833"/>
      <c r="N11" s="834"/>
    </row>
    <row r="12" spans="2:17" s="192" customFormat="1" ht="100.5" customHeight="1" x14ac:dyDescent="0.35">
      <c r="B12" s="193"/>
      <c r="C12" s="194" t="s">
        <v>406</v>
      </c>
      <c r="D12" s="195" t="s">
        <v>41</v>
      </c>
      <c r="E12" s="195" t="s">
        <v>407</v>
      </c>
      <c r="F12" s="196" t="s">
        <v>408</v>
      </c>
      <c r="G12" s="196" t="s">
        <v>409</v>
      </c>
      <c r="H12" s="196" t="s">
        <v>444</v>
      </c>
      <c r="I12" s="196" t="s">
        <v>410</v>
      </c>
      <c r="J12" s="196" t="s">
        <v>571</v>
      </c>
      <c r="K12" s="196" t="s">
        <v>411</v>
      </c>
      <c r="L12" s="195" t="s">
        <v>47</v>
      </c>
      <c r="M12" s="196" t="s">
        <v>48</v>
      </c>
      <c r="N12" s="197" t="s">
        <v>55</v>
      </c>
      <c r="O12" s="196" t="s">
        <v>412</v>
      </c>
      <c r="P12" s="196" t="s">
        <v>413</v>
      </c>
      <c r="Q12" s="198" t="s">
        <v>49</v>
      </c>
    </row>
    <row r="13" spans="2:17" ht="28" customHeight="1" x14ac:dyDescent="0.25">
      <c r="B13" s="835" t="s">
        <v>40</v>
      </c>
      <c r="C13" s="199" t="s">
        <v>13</v>
      </c>
      <c r="D13" s="200"/>
      <c r="E13" s="201"/>
      <c r="F13" s="202"/>
      <c r="G13" s="202"/>
      <c r="H13" s="202"/>
      <c r="I13" s="202"/>
      <c r="J13" s="202"/>
      <c r="K13" s="203"/>
      <c r="L13" s="203"/>
      <c r="M13" s="203"/>
      <c r="N13" s="203"/>
      <c r="O13" s="203"/>
      <c r="P13" s="203"/>
      <c r="Q13" s="204"/>
    </row>
    <row r="14" spans="2:17" ht="28" customHeight="1" x14ac:dyDescent="0.25">
      <c r="B14" s="836"/>
      <c r="C14" s="206" t="s">
        <v>35</v>
      </c>
      <c r="D14" s="207"/>
      <c r="E14" s="208"/>
      <c r="F14" s="209"/>
      <c r="G14" s="210"/>
      <c r="H14" s="210"/>
      <c r="I14" s="210"/>
      <c r="J14" s="210"/>
      <c r="K14" s="211"/>
      <c r="L14" s="212" t="str">
        <f>'Walking &amp; cycling'!B23</f>
        <v>++</v>
      </c>
      <c r="M14" s="213" t="str">
        <f>'Demand reduction'!B23</f>
        <v>+</v>
      </c>
      <c r="N14" s="213" t="str">
        <f>'Modal shift'!B23</f>
        <v>+</v>
      </c>
      <c r="O14" s="214"/>
      <c r="P14" s="214"/>
      <c r="Q14" s="215"/>
    </row>
    <row r="15" spans="2:17" ht="28" customHeight="1" x14ac:dyDescent="0.25">
      <c r="B15" s="836"/>
      <c r="C15" s="206" t="s">
        <v>14</v>
      </c>
      <c r="D15" s="207"/>
      <c r="E15" s="208"/>
      <c r="F15" s="210"/>
      <c r="G15" s="210"/>
      <c r="H15" s="210"/>
      <c r="I15" s="210"/>
      <c r="J15" s="210"/>
      <c r="K15" s="214"/>
      <c r="L15" s="212" t="str">
        <f>'Walking &amp; cycling'!B30</f>
        <v>++</v>
      </c>
      <c r="M15" s="217" t="str">
        <f>'Demand reduction'!B30</f>
        <v>+</v>
      </c>
      <c r="N15" s="218" t="str">
        <f>'Modal shift'!B30</f>
        <v>+/-</v>
      </c>
      <c r="O15" s="213" t="str">
        <f>'HGV logistics savings'!B30</f>
        <v>+</v>
      </c>
      <c r="P15" s="213" t="str">
        <f>Ecodriving!B30</f>
        <v>+?</v>
      </c>
      <c r="Q15" s="219" t="str">
        <f>'Speed limiting'!B30</f>
        <v>+?</v>
      </c>
    </row>
    <row r="16" spans="2:17" ht="28" customHeight="1" x14ac:dyDescent="0.25">
      <c r="B16" s="836"/>
      <c r="C16" s="220" t="s">
        <v>15</v>
      </c>
      <c r="D16" s="207"/>
      <c r="E16" s="208"/>
      <c r="F16" s="210"/>
      <c r="G16" s="210"/>
      <c r="H16" s="210"/>
      <c r="I16" s="210"/>
      <c r="J16" s="210"/>
      <c r="K16" s="214"/>
      <c r="L16" s="214"/>
      <c r="M16" s="214"/>
      <c r="N16" s="214"/>
      <c r="O16" s="211"/>
      <c r="P16" s="211"/>
      <c r="Q16" s="221"/>
    </row>
    <row r="17" spans="2:17" ht="28" customHeight="1" x14ac:dyDescent="0.25">
      <c r="B17" s="836"/>
      <c r="C17" s="220" t="s">
        <v>11</v>
      </c>
      <c r="D17" s="207"/>
      <c r="E17" s="208"/>
      <c r="F17" s="210"/>
      <c r="G17" s="210"/>
      <c r="H17" s="210"/>
      <c r="I17" s="210"/>
      <c r="J17" s="210"/>
      <c r="K17" s="211"/>
      <c r="L17" s="211"/>
      <c r="M17" s="211"/>
      <c r="N17" s="211"/>
      <c r="O17" s="214"/>
      <c r="P17" s="214"/>
      <c r="Q17" s="221"/>
    </row>
    <row r="18" spans="2:17" ht="28" customHeight="1" x14ac:dyDescent="0.25">
      <c r="B18" s="836"/>
      <c r="C18" s="220" t="s">
        <v>6</v>
      </c>
      <c r="D18" s="207"/>
      <c r="E18" s="208"/>
      <c r="F18" s="222"/>
      <c r="G18" s="210"/>
      <c r="H18" s="210"/>
      <c r="I18" s="210"/>
      <c r="J18" s="210"/>
      <c r="K18" s="214"/>
      <c r="L18" s="214"/>
      <c r="M18" s="214"/>
      <c r="N18" s="211"/>
      <c r="O18" s="211"/>
      <c r="P18" s="211"/>
      <c r="Q18" s="221"/>
    </row>
    <row r="19" spans="2:17" ht="28" customHeight="1" x14ac:dyDescent="0.25">
      <c r="B19" s="836"/>
      <c r="C19" s="220" t="s">
        <v>16</v>
      </c>
      <c r="D19" s="207"/>
      <c r="E19" s="208"/>
      <c r="F19" s="222"/>
      <c r="G19" s="210"/>
      <c r="H19" s="210"/>
      <c r="I19" s="210"/>
      <c r="J19" s="210"/>
      <c r="K19" s="285"/>
      <c r="L19" s="216" t="str">
        <f>'Walking &amp; cycling'!B58</f>
        <v>-</v>
      </c>
      <c r="M19" s="223" t="str">
        <f>'Demand reduction'!B58</f>
        <v>++</v>
      </c>
      <c r="N19" s="212" t="str">
        <f>'Modal shift'!B58</f>
        <v>++</v>
      </c>
      <c r="O19" s="212" t="str">
        <f>'HGV logistics savings'!B58</f>
        <v>++</v>
      </c>
      <c r="P19" s="213" t="str">
        <f>Ecodriving!B58</f>
        <v>?</v>
      </c>
      <c r="Q19" s="224" t="str">
        <f>'Speed limiting'!B58</f>
        <v>++</v>
      </c>
    </row>
    <row r="20" spans="2:17" ht="28" customHeight="1" x14ac:dyDescent="0.25">
      <c r="B20" s="836"/>
      <c r="C20" s="220" t="s">
        <v>398</v>
      </c>
      <c r="D20" s="207"/>
      <c r="E20" s="208"/>
      <c r="F20" s="210"/>
      <c r="G20" s="210"/>
      <c r="H20" s="210"/>
      <c r="I20" s="210"/>
      <c r="J20" s="210"/>
      <c r="K20" s="214"/>
      <c r="L20" s="214"/>
      <c r="M20" s="214"/>
      <c r="N20" s="214"/>
      <c r="O20" s="211"/>
      <c r="P20" s="211"/>
      <c r="Q20" s="221"/>
    </row>
    <row r="21" spans="2:17" ht="28" customHeight="1" x14ac:dyDescent="0.25">
      <c r="B21" s="836"/>
      <c r="C21" s="220" t="s">
        <v>578</v>
      </c>
      <c r="D21" s="207"/>
      <c r="E21" s="217" t="s">
        <v>80</v>
      </c>
      <c r="F21" s="217" t="s">
        <v>80</v>
      </c>
      <c r="G21" s="281" t="s">
        <v>52</v>
      </c>
      <c r="H21" s="210"/>
      <c r="I21" s="210"/>
      <c r="J21" s="210"/>
      <c r="K21" s="217" t="s">
        <v>80</v>
      </c>
      <c r="L21" s="223" t="str">
        <f>'Walking &amp; cycling'!B72</f>
        <v>++</v>
      </c>
      <c r="M21" s="223" t="str">
        <f>'Demand reduction'!B72</f>
        <v>++</v>
      </c>
      <c r="N21" s="213" t="str">
        <f>'Modal shift'!B72</f>
        <v>+</v>
      </c>
      <c r="O21" s="217" t="s">
        <v>52</v>
      </c>
      <c r="P21" s="213" t="str">
        <f>Ecodriving!B72</f>
        <v>+</v>
      </c>
      <c r="Q21" s="219" t="str">
        <f>'Speed limiting'!B72</f>
        <v>+</v>
      </c>
    </row>
    <row r="22" spans="2:17" ht="28" customHeight="1" x14ac:dyDescent="0.25">
      <c r="B22" s="836"/>
      <c r="C22" s="220" t="s">
        <v>579</v>
      </c>
      <c r="D22" s="207"/>
      <c r="E22" s="217" t="s">
        <v>80</v>
      </c>
      <c r="F22" s="217" t="s">
        <v>80</v>
      </c>
      <c r="G22" s="281" t="s">
        <v>52</v>
      </c>
      <c r="H22" s="210"/>
      <c r="I22" s="210"/>
      <c r="J22" s="210"/>
      <c r="K22" s="217" t="s">
        <v>80</v>
      </c>
      <c r="L22" s="223" t="str">
        <f>L21</f>
        <v>++</v>
      </c>
      <c r="M22" s="223" t="str">
        <f t="shared" ref="M22:Q22" si="0">M21</f>
        <v>++</v>
      </c>
      <c r="N22" s="217" t="str">
        <f t="shared" si="0"/>
        <v>+</v>
      </c>
      <c r="O22" s="217" t="str">
        <f t="shared" si="0"/>
        <v>+</v>
      </c>
      <c r="P22" s="217" t="str">
        <f t="shared" si="0"/>
        <v>+</v>
      </c>
      <c r="Q22" s="225" t="str">
        <f t="shared" si="0"/>
        <v>+</v>
      </c>
    </row>
    <row r="23" spans="2:17" ht="28" customHeight="1" x14ac:dyDescent="0.25">
      <c r="B23" s="836"/>
      <c r="C23" s="220" t="s">
        <v>580</v>
      </c>
      <c r="D23" s="207"/>
      <c r="E23" s="208"/>
      <c r="F23" s="210"/>
      <c r="G23" s="210"/>
      <c r="H23" s="210"/>
      <c r="I23" s="210"/>
      <c r="J23" s="210"/>
      <c r="K23" s="214"/>
      <c r="L23" s="214"/>
      <c r="M23" s="214"/>
      <c r="N23" s="211"/>
      <c r="O23" s="211"/>
      <c r="P23" s="211"/>
      <c r="Q23" s="221"/>
    </row>
    <row r="24" spans="2:17" ht="28" customHeight="1" x14ac:dyDescent="0.25">
      <c r="B24" s="836"/>
      <c r="C24" s="220" t="s">
        <v>18</v>
      </c>
      <c r="D24" s="207"/>
      <c r="E24" s="281" t="s">
        <v>52</v>
      </c>
      <c r="F24" s="281" t="s">
        <v>52</v>
      </c>
      <c r="G24" s="281" t="s">
        <v>52</v>
      </c>
      <c r="H24" s="210"/>
      <c r="I24" s="210"/>
      <c r="J24" s="210"/>
      <c r="K24" s="287" t="s">
        <v>341</v>
      </c>
      <c r="L24" s="217" t="str">
        <f>'Walking &amp; cycling'!B93</f>
        <v>+</v>
      </c>
      <c r="M24" s="217" t="str">
        <f>'Demand reduction'!B93</f>
        <v>+</v>
      </c>
      <c r="N24" s="213" t="str">
        <f>'Modal shift'!B93</f>
        <v>+</v>
      </c>
      <c r="O24" s="212" t="str">
        <f>'HGV logistics savings'!B93</f>
        <v>++</v>
      </c>
      <c r="P24" s="213" t="str">
        <f>Ecodriving!B93</f>
        <v>+?</v>
      </c>
      <c r="Q24" s="219" t="str">
        <f>'Speed limiting'!B93</f>
        <v>+</v>
      </c>
    </row>
    <row r="25" spans="2:17" ht="28" customHeight="1" x14ac:dyDescent="0.25">
      <c r="B25" s="836"/>
      <c r="C25" s="220" t="s">
        <v>19</v>
      </c>
      <c r="D25" s="207"/>
      <c r="E25" s="208"/>
      <c r="F25" s="210"/>
      <c r="G25" s="210"/>
      <c r="H25" s="210"/>
      <c r="I25" s="210"/>
      <c r="J25" s="210"/>
      <c r="K25" s="214"/>
      <c r="L25" s="214"/>
      <c r="M25" s="214"/>
      <c r="N25" s="216" t="str">
        <f>'Modal shift'!B100</f>
        <v>-</v>
      </c>
      <c r="O25" s="211"/>
      <c r="P25" s="211"/>
      <c r="Q25" s="221"/>
    </row>
    <row r="26" spans="2:17" ht="28" customHeight="1" x14ac:dyDescent="0.25">
      <c r="B26" s="837"/>
      <c r="C26" s="226" t="s">
        <v>581</v>
      </c>
      <c r="D26" s="227"/>
      <c r="E26" s="282"/>
      <c r="F26" s="228"/>
      <c r="G26" s="229"/>
      <c r="H26" s="229"/>
      <c r="I26" s="229"/>
      <c r="J26" s="229"/>
      <c r="K26" s="230"/>
      <c r="L26" s="230"/>
      <c r="M26" s="230"/>
      <c r="N26" s="230"/>
      <c r="O26" s="231"/>
      <c r="P26" s="231"/>
      <c r="Q26" s="232"/>
    </row>
    <row r="27" spans="2:17" ht="28" customHeight="1" x14ac:dyDescent="0.25">
      <c r="B27" s="233"/>
      <c r="C27" s="234"/>
      <c r="D27" s="235"/>
      <c r="E27" s="236"/>
      <c r="F27" s="236"/>
      <c r="G27" s="236"/>
      <c r="H27" s="236"/>
      <c r="I27" s="236"/>
      <c r="J27" s="236"/>
      <c r="K27" s="211"/>
      <c r="L27" s="211"/>
      <c r="M27" s="211"/>
      <c r="N27" s="211"/>
      <c r="O27" s="211"/>
      <c r="P27" s="211"/>
      <c r="Q27" s="221"/>
    </row>
    <row r="28" spans="2:17" ht="28" customHeight="1" x14ac:dyDescent="0.25">
      <c r="B28" s="835" t="s">
        <v>20</v>
      </c>
      <c r="C28" s="199" t="s">
        <v>21</v>
      </c>
      <c r="D28" s="237"/>
      <c r="E28" s="238"/>
      <c r="F28" s="239"/>
      <c r="G28" s="239"/>
      <c r="H28" s="239"/>
      <c r="I28" s="239"/>
      <c r="J28" s="239"/>
      <c r="K28" s="240"/>
      <c r="L28" s="240"/>
      <c r="M28" s="240"/>
      <c r="N28" s="240"/>
      <c r="O28" s="240"/>
      <c r="P28" s="240"/>
      <c r="Q28" s="241"/>
    </row>
    <row r="29" spans="2:17" ht="28" customHeight="1" x14ac:dyDescent="0.25">
      <c r="B29" s="836"/>
      <c r="C29" s="206" t="s">
        <v>22</v>
      </c>
      <c r="D29" s="242"/>
      <c r="E29" s="222"/>
      <c r="F29" s="210"/>
      <c r="G29" s="210"/>
      <c r="H29" s="210"/>
      <c r="I29" s="210"/>
      <c r="J29" s="210"/>
      <c r="K29" s="211"/>
      <c r="L29" s="211"/>
      <c r="M29" s="211"/>
      <c r="N29" s="211"/>
      <c r="O29" s="211"/>
      <c r="P29" s="211"/>
      <c r="Q29" s="221"/>
    </row>
    <row r="30" spans="2:17" ht="28" customHeight="1" x14ac:dyDescent="0.25">
      <c r="B30" s="836"/>
      <c r="C30" s="206" t="s">
        <v>582</v>
      </c>
      <c r="D30" s="838" t="s">
        <v>530</v>
      </c>
      <c r="E30" s="839"/>
      <c r="F30" s="839"/>
      <c r="G30" s="839"/>
      <c r="H30" s="839"/>
      <c r="I30" s="839"/>
      <c r="J30" s="839"/>
      <c r="K30" s="839"/>
      <c r="L30" s="839"/>
      <c r="M30" s="839"/>
      <c r="N30" s="839"/>
      <c r="O30" s="839"/>
      <c r="P30" s="839"/>
      <c r="Q30" s="840"/>
    </row>
    <row r="31" spans="2:17" ht="28" customHeight="1" x14ac:dyDescent="0.25">
      <c r="B31" s="836"/>
      <c r="C31" s="206" t="s">
        <v>666</v>
      </c>
      <c r="D31" s="242"/>
      <c r="E31" s="223" t="s">
        <v>56</v>
      </c>
      <c r="F31" s="281" t="s">
        <v>52</v>
      </c>
      <c r="G31" s="223" t="s">
        <v>56</v>
      </c>
      <c r="H31" s="210"/>
      <c r="I31" s="210"/>
      <c r="J31" s="210"/>
      <c r="K31" s="223" t="s">
        <v>56</v>
      </c>
      <c r="L31" s="223" t="s">
        <v>50</v>
      </c>
      <c r="M31" s="212" t="str">
        <f>'Demand reduction'!B137</f>
        <v>++</v>
      </c>
      <c r="N31" s="213" t="str">
        <f>'Modal shift'!B137</f>
        <v>+</v>
      </c>
      <c r="O31" s="212" t="str">
        <f>'HGV logistics savings'!B137</f>
        <v>++</v>
      </c>
      <c r="P31" s="212" t="str">
        <f>Ecodriving!B137</f>
        <v>+</v>
      </c>
      <c r="Q31" s="224" t="str">
        <f>'Speed limiting'!B137</f>
        <v>+</v>
      </c>
    </row>
    <row r="32" spans="2:17" ht="28" customHeight="1" x14ac:dyDescent="0.25">
      <c r="B32" s="836"/>
      <c r="C32" s="206" t="s">
        <v>8</v>
      </c>
      <c r="D32" s="243"/>
      <c r="E32" s="281" t="s">
        <v>52</v>
      </c>
      <c r="F32" s="222"/>
      <c r="G32" s="210"/>
      <c r="H32" s="210"/>
      <c r="I32" s="210"/>
      <c r="J32" s="210"/>
      <c r="K32" s="281" t="s">
        <v>52</v>
      </c>
      <c r="L32" s="223" t="s">
        <v>50</v>
      </c>
      <c r="M32" s="212" t="str">
        <f>'Demand reduction'!B144</f>
        <v>+</v>
      </c>
      <c r="N32" s="244" t="str">
        <f>'Modal shift'!B144</f>
        <v>-</v>
      </c>
      <c r="O32" s="212" t="str">
        <f>'HGV logistics savings'!B144</f>
        <v>++</v>
      </c>
      <c r="P32" s="212" t="str">
        <f>Ecodriving!B144</f>
        <v>+</v>
      </c>
      <c r="Q32" s="224" t="str">
        <f>'Speed limiting'!B144</f>
        <v>+</v>
      </c>
    </row>
    <row r="33" spans="2:17" ht="28" customHeight="1" x14ac:dyDescent="0.25">
      <c r="B33" s="836"/>
      <c r="C33" s="206" t="s">
        <v>25</v>
      </c>
      <c r="D33" s="243"/>
      <c r="E33" s="281" t="s">
        <v>52</v>
      </c>
      <c r="F33" s="210"/>
      <c r="G33" s="210"/>
      <c r="H33" s="210"/>
      <c r="I33" s="210"/>
      <c r="J33" s="210"/>
      <c r="K33" s="281" t="s">
        <v>52</v>
      </c>
      <c r="L33" s="213" t="s">
        <v>52</v>
      </c>
      <c r="M33" s="213" t="s">
        <v>52</v>
      </c>
      <c r="N33" s="213" t="str">
        <f>'Modal shift'!B151</f>
        <v>+</v>
      </c>
      <c r="O33" s="213" t="str">
        <f>'HGV logistics savings'!B151</f>
        <v>+</v>
      </c>
      <c r="P33" s="213" t="str">
        <f>Ecodriving!B151</f>
        <v>+</v>
      </c>
      <c r="Q33" s="219" t="str">
        <f>'Speed limiting'!B151</f>
        <v>+</v>
      </c>
    </row>
    <row r="34" spans="2:17" ht="28" customHeight="1" x14ac:dyDescent="0.25">
      <c r="B34" s="836"/>
      <c r="C34" s="206" t="s">
        <v>0</v>
      </c>
      <c r="D34" s="243"/>
      <c r="E34" s="222"/>
      <c r="F34" s="210"/>
      <c r="G34" s="210"/>
      <c r="H34" s="210"/>
      <c r="I34" s="210"/>
      <c r="J34" s="210"/>
      <c r="K34" s="211"/>
      <c r="L34" s="211"/>
      <c r="M34" s="211"/>
      <c r="N34" s="211"/>
      <c r="O34" s="211"/>
      <c r="P34" s="211"/>
      <c r="Q34" s="221"/>
    </row>
    <row r="35" spans="2:17" ht="28" customHeight="1" x14ac:dyDescent="0.25">
      <c r="B35" s="836"/>
      <c r="C35" s="206" t="s">
        <v>7</v>
      </c>
      <c r="D35" s="243"/>
      <c r="E35" s="222"/>
      <c r="F35" s="210"/>
      <c r="G35" s="210"/>
      <c r="H35" s="210"/>
      <c r="I35" s="210"/>
      <c r="J35" s="210"/>
      <c r="K35" s="211"/>
      <c r="L35" s="211"/>
      <c r="M35" s="211"/>
      <c r="N35" s="211"/>
      <c r="O35" s="211"/>
      <c r="P35" s="211"/>
      <c r="Q35" s="221"/>
    </row>
    <row r="36" spans="2:17" ht="28" customHeight="1" x14ac:dyDescent="0.45">
      <c r="B36" s="836"/>
      <c r="C36" s="206" t="s">
        <v>26</v>
      </c>
      <c r="D36" s="243"/>
      <c r="E36" s="222"/>
      <c r="F36" s="210"/>
      <c r="G36" s="210"/>
      <c r="H36" s="210"/>
      <c r="I36" s="210"/>
      <c r="J36" s="210"/>
      <c r="K36" s="284"/>
      <c r="L36" s="211"/>
      <c r="M36" s="211"/>
      <c r="N36" s="211"/>
      <c r="O36" s="211"/>
      <c r="P36" s="211"/>
      <c r="Q36" s="221"/>
    </row>
    <row r="37" spans="2:17" ht="28" customHeight="1" x14ac:dyDescent="0.25">
      <c r="B37" s="836"/>
      <c r="C37" s="206" t="s">
        <v>27</v>
      </c>
      <c r="D37" s="243"/>
      <c r="E37" s="281" t="s">
        <v>52</v>
      </c>
      <c r="F37" s="281" t="s">
        <v>52</v>
      </c>
      <c r="G37" s="281" t="s">
        <v>52</v>
      </c>
      <c r="H37" s="210"/>
      <c r="I37" s="210"/>
      <c r="J37" s="210"/>
      <c r="K37" s="281" t="s">
        <v>52</v>
      </c>
      <c r="L37" s="213" t="s">
        <v>52</v>
      </c>
      <c r="M37" s="213" t="str">
        <f>'Demand reduction'!B179</f>
        <v>+</v>
      </c>
      <c r="N37" s="244" t="str">
        <f>'Modal shift'!B179</f>
        <v>-</v>
      </c>
      <c r="O37" s="213" t="str">
        <f>'HGV logistics savings'!B179</f>
        <v>+</v>
      </c>
      <c r="P37" s="213" t="str">
        <f>Ecodriving!B179</f>
        <v>+</v>
      </c>
      <c r="Q37" s="219" t="str">
        <f>'Speed limiting'!B179</f>
        <v>+</v>
      </c>
    </row>
    <row r="38" spans="2:17" ht="28" customHeight="1" x14ac:dyDescent="0.25">
      <c r="B38" s="836"/>
      <c r="C38" s="206" t="s">
        <v>28</v>
      </c>
      <c r="D38" s="243"/>
      <c r="E38" s="281" t="s">
        <v>52</v>
      </c>
      <c r="F38" s="281" t="s">
        <v>52</v>
      </c>
      <c r="G38" s="281" t="s">
        <v>52</v>
      </c>
      <c r="H38" s="210"/>
      <c r="I38" s="210"/>
      <c r="J38" s="210"/>
      <c r="K38" s="281" t="s">
        <v>52</v>
      </c>
      <c r="L38" s="213" t="s">
        <v>52</v>
      </c>
      <c r="M38" s="213" t="str">
        <f>'Demand reduction'!B186</f>
        <v>+</v>
      </c>
      <c r="N38" s="213" t="str">
        <f>'Modal shift'!B186</f>
        <v>+</v>
      </c>
      <c r="O38" s="213" t="str">
        <f>'HGV logistics savings'!B186</f>
        <v>+</v>
      </c>
      <c r="P38" s="213" t="str">
        <f>Ecodriving!B186</f>
        <v>+</v>
      </c>
      <c r="Q38" s="219" t="str">
        <f>'Speed limiting'!B186</f>
        <v>+</v>
      </c>
    </row>
    <row r="39" spans="2:17" ht="28" customHeight="1" x14ac:dyDescent="0.25">
      <c r="B39" s="836"/>
      <c r="C39" s="206" t="s">
        <v>29</v>
      </c>
      <c r="D39" s="243"/>
      <c r="E39" s="222"/>
      <c r="F39" s="210"/>
      <c r="G39" s="210"/>
      <c r="H39" s="210"/>
      <c r="I39" s="210"/>
      <c r="J39" s="210"/>
      <c r="K39" s="211"/>
      <c r="L39" s="211"/>
      <c r="M39" s="211"/>
      <c r="N39" s="211"/>
      <c r="O39" s="211"/>
      <c r="P39" s="211"/>
      <c r="Q39" s="221"/>
    </row>
    <row r="40" spans="2:17" ht="28" customHeight="1" x14ac:dyDescent="0.25">
      <c r="B40" s="836"/>
      <c r="C40" s="206" t="s">
        <v>30</v>
      </c>
      <c r="D40" s="243"/>
      <c r="E40" s="210"/>
      <c r="F40" s="210"/>
      <c r="G40" s="210"/>
      <c r="H40" s="210"/>
      <c r="I40" s="210"/>
      <c r="J40" s="210"/>
      <c r="K40" s="254"/>
      <c r="L40" s="212" t="str">
        <f>'Walking &amp; cycling'!B200</f>
        <v>++</v>
      </c>
      <c r="M40" s="212" t="str">
        <f>'Demand reduction'!B200</f>
        <v>++</v>
      </c>
      <c r="N40" s="212" t="str">
        <f>'Modal shift'!B200</f>
        <v>++</v>
      </c>
      <c r="O40" s="212" t="str">
        <f>'HGV logistics savings'!B200</f>
        <v>++</v>
      </c>
      <c r="P40" s="213" t="str">
        <f>Ecodriving!B200</f>
        <v>+</v>
      </c>
      <c r="Q40" s="219" t="str">
        <f>'Speed limiting'!B200</f>
        <v>+</v>
      </c>
    </row>
    <row r="41" spans="2:17" ht="28" customHeight="1" x14ac:dyDescent="0.25">
      <c r="B41" s="836"/>
      <c r="C41" s="206" t="s">
        <v>31</v>
      </c>
      <c r="D41" s="243"/>
      <c r="E41" s="222"/>
      <c r="F41" s="210"/>
      <c r="G41" s="210"/>
      <c r="H41" s="210"/>
      <c r="I41" s="210"/>
      <c r="J41" s="210"/>
      <c r="K41" s="211"/>
      <c r="L41" s="211"/>
      <c r="M41" s="211"/>
      <c r="N41" s="211"/>
      <c r="O41" s="211"/>
      <c r="P41" s="211"/>
      <c r="Q41" s="221"/>
    </row>
    <row r="42" spans="2:17" ht="28" customHeight="1" x14ac:dyDescent="0.25">
      <c r="B42" s="837"/>
      <c r="C42" s="247" t="s">
        <v>32</v>
      </c>
      <c r="D42" s="248"/>
      <c r="E42" s="249"/>
      <c r="F42" s="249"/>
      <c r="G42" s="249"/>
      <c r="H42" s="249"/>
      <c r="I42" s="249"/>
      <c r="J42" s="249"/>
      <c r="K42" s="231"/>
      <c r="L42" s="231"/>
      <c r="M42" s="231"/>
      <c r="N42" s="231"/>
      <c r="O42" s="231"/>
      <c r="P42" s="231"/>
      <c r="Q42" s="232"/>
    </row>
    <row r="43" spans="2:17" ht="20.3" customHeight="1" x14ac:dyDescent="0.25">
      <c r="B43" s="250"/>
      <c r="C43" s="251"/>
      <c r="D43" s="252"/>
      <c r="E43" s="253"/>
      <c r="F43" s="253"/>
      <c r="G43" s="253"/>
      <c r="H43" s="253"/>
      <c r="I43" s="253"/>
      <c r="J43" s="253"/>
      <c r="K43" s="231"/>
      <c r="L43" s="231"/>
      <c r="M43" s="231"/>
      <c r="N43" s="231"/>
      <c r="O43" s="231"/>
      <c r="P43" s="231"/>
      <c r="Q43" s="232"/>
    </row>
    <row r="44" spans="2:17" ht="28" customHeight="1" x14ac:dyDescent="0.25">
      <c r="B44" s="826" t="s">
        <v>39</v>
      </c>
      <c r="C44" s="206" t="s">
        <v>13</v>
      </c>
      <c r="D44" s="235"/>
      <c r="E44" s="254"/>
      <c r="F44" s="210"/>
      <c r="G44" s="210"/>
      <c r="H44" s="210"/>
      <c r="I44" s="210"/>
      <c r="J44" s="210"/>
      <c r="K44" s="214"/>
      <c r="L44" s="214"/>
      <c r="M44" s="214"/>
      <c r="N44" s="214"/>
      <c r="O44" s="211"/>
      <c r="P44" s="211"/>
      <c r="Q44" s="221"/>
    </row>
    <row r="45" spans="2:17" ht="28" customHeight="1" x14ac:dyDescent="0.25">
      <c r="B45" s="826"/>
      <c r="C45" s="206" t="s">
        <v>35</v>
      </c>
      <c r="D45" s="235"/>
      <c r="E45" s="254"/>
      <c r="F45" s="210"/>
      <c r="G45" s="210"/>
      <c r="H45" s="210"/>
      <c r="I45" s="210"/>
      <c r="J45" s="210"/>
      <c r="K45" s="214"/>
      <c r="L45" s="214"/>
      <c r="M45" s="214"/>
      <c r="N45" s="214"/>
      <c r="O45" s="211"/>
      <c r="P45" s="211"/>
      <c r="Q45" s="221"/>
    </row>
    <row r="46" spans="2:17" ht="35.200000000000003" customHeight="1" x14ac:dyDescent="0.25">
      <c r="B46" s="826"/>
      <c r="C46" s="206" t="s">
        <v>14</v>
      </c>
      <c r="D46" s="235"/>
      <c r="E46" s="236"/>
      <c r="F46" s="210"/>
      <c r="G46" s="210"/>
      <c r="H46" s="210"/>
      <c r="I46" s="210"/>
      <c r="J46" s="210"/>
      <c r="K46" s="214"/>
      <c r="L46" s="214"/>
      <c r="M46" s="214"/>
      <c r="N46" s="214"/>
      <c r="O46" s="211"/>
      <c r="P46" s="211"/>
      <c r="Q46" s="221"/>
    </row>
    <row r="47" spans="2:17" ht="28" customHeight="1" x14ac:dyDescent="0.25">
      <c r="B47" s="826"/>
      <c r="C47" s="255" t="s">
        <v>15</v>
      </c>
      <c r="D47" s="235"/>
      <c r="E47" s="254"/>
      <c r="F47" s="210"/>
      <c r="G47" s="210"/>
      <c r="H47" s="210"/>
      <c r="I47" s="210"/>
      <c r="J47" s="210"/>
      <c r="K47" s="214"/>
      <c r="L47" s="214"/>
      <c r="M47" s="214"/>
      <c r="N47" s="214"/>
      <c r="O47" s="211"/>
      <c r="P47" s="211"/>
      <c r="Q47" s="221"/>
    </row>
    <row r="48" spans="2:17" ht="28" customHeight="1" x14ac:dyDescent="0.25">
      <c r="B48" s="826"/>
      <c r="C48" s="220" t="s">
        <v>11</v>
      </c>
      <c r="D48" s="235"/>
      <c r="E48" s="254"/>
      <c r="F48" s="210"/>
      <c r="G48" s="493" t="s">
        <v>51</v>
      </c>
      <c r="H48" s="289" t="s">
        <v>52</v>
      </c>
      <c r="I48" s="289" t="s">
        <v>52</v>
      </c>
      <c r="J48" s="289" t="s">
        <v>52</v>
      </c>
      <c r="K48" s="289" t="s">
        <v>52</v>
      </c>
      <c r="L48" s="213" t="str">
        <f>'Walking &amp; cycling'!B251</f>
        <v>+</v>
      </c>
      <c r="M48" s="213" t="str">
        <f>'Demand reduction'!B251</f>
        <v>+</v>
      </c>
      <c r="N48" s="213" t="str">
        <f>'Modal shift'!B251</f>
        <v>+</v>
      </c>
      <c r="O48" s="213" t="str">
        <f>'HGV logistics savings'!B251</f>
        <v>+</v>
      </c>
      <c r="P48" s="213" t="str">
        <f>Ecodriving!B251</f>
        <v>+</v>
      </c>
      <c r="Q48" s="219" t="str">
        <f>'Speed limiting'!B251</f>
        <v>+</v>
      </c>
    </row>
    <row r="49" spans="2:17" ht="28" customHeight="1" x14ac:dyDescent="0.25">
      <c r="B49" s="826"/>
      <c r="C49" s="220" t="s">
        <v>6</v>
      </c>
      <c r="D49" s="235"/>
      <c r="E49" s="254"/>
      <c r="F49" s="210"/>
      <c r="G49" s="493" t="s">
        <v>51</v>
      </c>
      <c r="H49" s="289" t="s">
        <v>52</v>
      </c>
      <c r="I49" s="289" t="s">
        <v>52</v>
      </c>
      <c r="J49" s="289" t="s">
        <v>52</v>
      </c>
      <c r="K49" s="289" t="s">
        <v>52</v>
      </c>
      <c r="L49" s="213" t="str">
        <f>'Walking &amp; cycling'!B258</f>
        <v>+</v>
      </c>
      <c r="M49" s="213" t="str">
        <f>'Demand reduction'!B258</f>
        <v>+</v>
      </c>
      <c r="N49" s="213" t="str">
        <f>'Modal shift'!B258</f>
        <v>+</v>
      </c>
      <c r="O49" s="213" t="str">
        <f>'HGV logistics savings'!B258</f>
        <v>+</v>
      </c>
      <c r="P49" s="213" t="str">
        <f>Ecodriving!B258</f>
        <v>+</v>
      </c>
      <c r="Q49" s="219" t="str">
        <f>'Speed limiting'!B258</f>
        <v>+</v>
      </c>
    </row>
    <row r="50" spans="2:17" ht="28" customHeight="1" x14ac:dyDescent="0.25">
      <c r="B50" s="826"/>
      <c r="C50" s="220" t="s">
        <v>16</v>
      </c>
      <c r="D50" s="235"/>
      <c r="E50" s="254"/>
      <c r="F50" s="210"/>
      <c r="G50" s="222"/>
      <c r="H50" s="222"/>
      <c r="I50" s="222"/>
      <c r="J50" s="222"/>
      <c r="K50" s="211"/>
      <c r="L50" s="211"/>
      <c r="M50" s="211"/>
      <c r="N50" s="211"/>
      <c r="O50" s="211"/>
      <c r="P50" s="211"/>
      <c r="Q50" s="221"/>
    </row>
    <row r="51" spans="2:17" ht="28" customHeight="1" x14ac:dyDescent="0.25">
      <c r="B51" s="826"/>
      <c r="C51" s="220" t="s">
        <v>27</v>
      </c>
      <c r="D51" s="235"/>
      <c r="E51" s="254"/>
      <c r="F51" s="210"/>
      <c r="G51" s="210"/>
      <c r="H51" s="254"/>
      <c r="I51" s="254"/>
      <c r="J51" s="254"/>
      <c r="K51" s="254"/>
      <c r="L51" s="211"/>
      <c r="M51" s="211"/>
      <c r="N51" s="211"/>
      <c r="O51" s="211"/>
      <c r="P51" s="211"/>
      <c r="Q51" s="221"/>
    </row>
    <row r="52" spans="2:17" ht="28" customHeight="1" x14ac:dyDescent="0.25">
      <c r="B52" s="826"/>
      <c r="C52" s="220" t="s">
        <v>17</v>
      </c>
      <c r="D52" s="235"/>
      <c r="E52" s="254"/>
      <c r="F52" s="210"/>
      <c r="G52" s="210"/>
      <c r="H52" s="210"/>
      <c r="I52" s="210"/>
      <c r="J52" s="210"/>
      <c r="K52" s="289" t="s">
        <v>52</v>
      </c>
      <c r="L52" s="217" t="str">
        <f>'Walking &amp; cycling'!B279</f>
        <v>+</v>
      </c>
      <c r="M52" s="217" t="str">
        <f>'Demand reduction'!B279</f>
        <v>+</v>
      </c>
      <c r="N52" s="217" t="str">
        <f>'Modal shift'!B279</f>
        <v>+</v>
      </c>
      <c r="O52" s="213" t="str">
        <f>'HGV logistics savings'!B279</f>
        <v>+</v>
      </c>
      <c r="P52" s="213" t="str">
        <f>Ecodriving!B279</f>
        <v>+</v>
      </c>
      <c r="Q52" s="219" t="str">
        <f>'Speed limiting'!B279</f>
        <v>+</v>
      </c>
    </row>
    <row r="53" spans="2:17" ht="28" customHeight="1" x14ac:dyDescent="0.25">
      <c r="B53" s="826"/>
      <c r="C53" s="220" t="s">
        <v>21</v>
      </c>
      <c r="D53" s="235"/>
      <c r="E53" s="254"/>
      <c r="F53" s="210"/>
      <c r="G53" s="210"/>
      <c r="H53" s="210"/>
      <c r="I53" s="210"/>
      <c r="J53" s="210"/>
      <c r="K53" s="254"/>
      <c r="L53" s="214"/>
      <c r="M53" s="214"/>
      <c r="N53" s="214"/>
      <c r="O53" s="211"/>
      <c r="P53" s="211"/>
      <c r="Q53" s="221"/>
    </row>
    <row r="54" spans="2:17" ht="28" customHeight="1" x14ac:dyDescent="0.25">
      <c r="B54" s="826"/>
      <c r="C54" s="255" t="s">
        <v>18</v>
      </c>
      <c r="D54" s="235"/>
      <c r="E54" s="254"/>
      <c r="F54" s="210"/>
      <c r="G54" s="210"/>
      <c r="H54" s="210"/>
      <c r="I54" s="210"/>
      <c r="J54" s="210"/>
      <c r="K54" s="254"/>
      <c r="L54" s="214"/>
      <c r="M54" s="214"/>
      <c r="N54" s="214"/>
      <c r="O54" s="211"/>
      <c r="P54" s="211"/>
      <c r="Q54" s="221"/>
    </row>
    <row r="55" spans="2:17" ht="28" customHeight="1" x14ac:dyDescent="0.25">
      <c r="B55" s="826"/>
      <c r="C55" s="220" t="s">
        <v>19</v>
      </c>
      <c r="D55" s="235"/>
      <c r="E55" s="254"/>
      <c r="F55" s="210"/>
      <c r="G55" s="210"/>
      <c r="H55" s="210"/>
      <c r="I55" s="210"/>
      <c r="J55" s="210"/>
      <c r="K55" s="214"/>
      <c r="L55" s="214"/>
      <c r="M55" s="214"/>
      <c r="N55" s="214"/>
      <c r="O55" s="211"/>
      <c r="P55" s="211"/>
      <c r="Q55" s="221"/>
    </row>
    <row r="56" spans="2:17" ht="28" customHeight="1" x14ac:dyDescent="0.25">
      <c r="B56" s="827"/>
      <c r="C56" s="255" t="s">
        <v>581</v>
      </c>
      <c r="D56" s="252" t="str">
        <f>IF('Conventional '!$B307="No effect", " ", 'Conventional '!$B307)</f>
        <v xml:space="preserve"> </v>
      </c>
      <c r="E56" s="228"/>
      <c r="F56" s="229"/>
      <c r="G56" s="229"/>
      <c r="H56" s="229"/>
      <c r="I56" s="229"/>
      <c r="J56" s="229"/>
      <c r="K56" s="230"/>
      <c r="L56" s="230"/>
      <c r="M56" s="230"/>
      <c r="N56" s="230"/>
      <c r="O56" s="231"/>
      <c r="P56" s="231"/>
      <c r="Q56" s="232"/>
    </row>
    <row r="57" spans="2:17" ht="28" customHeight="1" x14ac:dyDescent="0.25">
      <c r="B57" s="250"/>
      <c r="C57" s="251"/>
      <c r="D57" s="253"/>
      <c r="E57" s="253"/>
      <c r="F57" s="253"/>
      <c r="G57" s="253"/>
      <c r="H57" s="253"/>
      <c r="I57" s="253"/>
      <c r="J57" s="253"/>
      <c r="K57" s="231"/>
      <c r="L57" s="231"/>
      <c r="M57" s="231"/>
      <c r="N57" s="231"/>
      <c r="O57" s="231"/>
      <c r="P57" s="231"/>
      <c r="Q57" s="232"/>
    </row>
    <row r="58" spans="2:17" ht="28" customHeight="1" x14ac:dyDescent="0.25">
      <c r="B58" s="825" t="s">
        <v>33</v>
      </c>
      <c r="C58" s="199" t="s">
        <v>21</v>
      </c>
      <c r="D58" s="256"/>
      <c r="E58" s="238"/>
      <c r="F58" s="239"/>
      <c r="G58" s="283"/>
      <c r="H58" s="289" t="s">
        <v>52</v>
      </c>
      <c r="I58" s="289" t="s">
        <v>52</v>
      </c>
      <c r="J58" s="289" t="s">
        <v>52</v>
      </c>
      <c r="K58" s="289" t="s">
        <v>52</v>
      </c>
      <c r="L58" s="258" t="str">
        <f>'Walking &amp; cycling'!B316</f>
        <v>+</v>
      </c>
      <c r="M58" s="258" t="str">
        <f>'Demand reduction'!B316</f>
        <v>+</v>
      </c>
      <c r="N58" s="258" t="str">
        <f>'Modal shift'!B316</f>
        <v>+</v>
      </c>
      <c r="O58" s="258" t="str">
        <f>'HGV logistics savings'!B316</f>
        <v>+</v>
      </c>
      <c r="P58" s="213" t="str">
        <f>Ecodriving!B316</f>
        <v>+</v>
      </c>
      <c r="Q58" s="219" t="str">
        <f>'Speed limiting'!B316</f>
        <v>+</v>
      </c>
    </row>
    <row r="59" spans="2:17" ht="28" customHeight="1" x14ac:dyDescent="0.25">
      <c r="B59" s="826"/>
      <c r="C59" s="206" t="s">
        <v>22</v>
      </c>
      <c r="D59" s="259"/>
      <c r="E59" s="290" t="s">
        <v>57</v>
      </c>
      <c r="F59" s="246" t="s">
        <v>57</v>
      </c>
      <c r="G59" s="260"/>
      <c r="H59" s="210"/>
      <c r="I59" s="223" t="s">
        <v>56</v>
      </c>
      <c r="J59" s="210"/>
      <c r="K59" s="211"/>
      <c r="L59" s="211"/>
      <c r="M59" s="211"/>
      <c r="N59" s="211"/>
      <c r="O59" s="211"/>
      <c r="P59" s="211"/>
      <c r="Q59" s="221"/>
    </row>
    <row r="60" spans="2:17" ht="28" customHeight="1" x14ac:dyDescent="0.25">
      <c r="B60" s="826"/>
      <c r="C60" s="206" t="s">
        <v>23</v>
      </c>
      <c r="D60" s="838" t="s">
        <v>530</v>
      </c>
      <c r="E60" s="839"/>
      <c r="F60" s="839"/>
      <c r="G60" s="839"/>
      <c r="H60" s="839"/>
      <c r="I60" s="839"/>
      <c r="J60" s="839"/>
      <c r="K60" s="839"/>
      <c r="L60" s="839"/>
      <c r="M60" s="839"/>
      <c r="N60" s="839"/>
      <c r="O60" s="839"/>
      <c r="P60" s="839"/>
      <c r="Q60" s="840"/>
    </row>
    <row r="61" spans="2:17" ht="25.55" customHeight="1" x14ac:dyDescent="0.25">
      <c r="B61" s="826"/>
      <c r="C61" s="206" t="s">
        <v>666</v>
      </c>
      <c r="D61" s="261"/>
      <c r="E61" s="290" t="s">
        <v>57</v>
      </c>
      <c r="F61" s="246" t="s">
        <v>57</v>
      </c>
      <c r="G61" s="210"/>
      <c r="H61" s="263"/>
      <c r="I61" s="210"/>
      <c r="J61" s="210"/>
      <c r="K61" s="289" t="s">
        <v>52</v>
      </c>
      <c r="L61" s="213" t="str">
        <f>'Walking &amp; cycling'!B337</f>
        <v>+</v>
      </c>
      <c r="M61" s="213" t="str">
        <f>'Demand reduction'!B337</f>
        <v>+</v>
      </c>
      <c r="N61" s="262" t="str">
        <f>'Modal shift'!B337</f>
        <v>?</v>
      </c>
      <c r="O61" s="213" t="str">
        <f>'HGV logistics savings'!B337</f>
        <v>+</v>
      </c>
      <c r="P61" s="213" t="str">
        <f>Ecodriving!B337</f>
        <v>+</v>
      </c>
      <c r="Q61" s="219" t="str">
        <f>'Speed limiting'!B337</f>
        <v>+</v>
      </c>
    </row>
    <row r="62" spans="2:17" ht="28" customHeight="1" x14ac:dyDescent="0.25">
      <c r="B62" s="826"/>
      <c r="C62" s="206" t="s">
        <v>8</v>
      </c>
      <c r="D62" s="261"/>
      <c r="E62" s="290" t="s">
        <v>57</v>
      </c>
      <c r="F62" s="246" t="s">
        <v>57</v>
      </c>
      <c r="G62" s="210"/>
      <c r="H62" s="263"/>
      <c r="I62" s="210"/>
      <c r="J62" s="210"/>
      <c r="K62" s="289" t="s">
        <v>52</v>
      </c>
      <c r="L62" s="213" t="str">
        <f>'Walking &amp; cycling'!B344</f>
        <v>+</v>
      </c>
      <c r="M62" s="213" t="str">
        <f>'Demand reduction'!B344</f>
        <v>+</v>
      </c>
      <c r="N62" s="262" t="str">
        <f>'Modal shift'!B344</f>
        <v>?</v>
      </c>
      <c r="O62" s="213" t="str">
        <f>'HGV logistics savings'!B344</f>
        <v>+</v>
      </c>
      <c r="P62" s="213" t="str">
        <f>Ecodriving!B344</f>
        <v>+</v>
      </c>
      <c r="Q62" s="219" t="str">
        <f>'Speed limiting'!B344</f>
        <v>+</v>
      </c>
    </row>
    <row r="63" spans="2:17" ht="28" customHeight="1" x14ac:dyDescent="0.25">
      <c r="B63" s="826"/>
      <c r="C63" s="206" t="s">
        <v>25</v>
      </c>
      <c r="D63" s="261"/>
      <c r="E63" s="222"/>
      <c r="F63" s="210"/>
      <c r="G63" s="210"/>
      <c r="H63" s="289" t="s">
        <v>52</v>
      </c>
      <c r="I63" s="289" t="s">
        <v>52</v>
      </c>
      <c r="J63" s="289" t="s">
        <v>52</v>
      </c>
      <c r="K63" s="289" t="s">
        <v>52</v>
      </c>
      <c r="L63" s="213" t="str">
        <f>'Walking &amp; cycling'!B351</f>
        <v>+</v>
      </c>
      <c r="M63" s="213" t="str">
        <f>'Demand reduction'!B351</f>
        <v>+</v>
      </c>
      <c r="N63" s="262" t="str">
        <f>'Modal shift'!B351</f>
        <v>?</v>
      </c>
      <c r="O63" s="213" t="str">
        <f>'HGV logistics savings'!B351</f>
        <v>+</v>
      </c>
      <c r="P63" s="213" t="str">
        <f>Ecodriving!B351</f>
        <v>+</v>
      </c>
      <c r="Q63" s="219" t="str">
        <f>'Speed limiting'!B351</f>
        <v>+</v>
      </c>
    </row>
    <row r="64" spans="2:17" ht="28" customHeight="1" x14ac:dyDescent="0.25">
      <c r="B64" s="826"/>
      <c r="C64" s="206" t="s">
        <v>0</v>
      </c>
      <c r="D64" s="261"/>
      <c r="E64" s="222"/>
      <c r="F64" s="210"/>
      <c r="G64" s="210"/>
      <c r="H64" s="263"/>
      <c r="I64" s="210"/>
      <c r="J64" s="210"/>
      <c r="K64" s="289" t="s">
        <v>52</v>
      </c>
      <c r="L64" s="213" t="str">
        <f>'Walking &amp; cycling'!B358</f>
        <v>+</v>
      </c>
      <c r="M64" s="213" t="str">
        <f>'Demand reduction'!B358</f>
        <v>+</v>
      </c>
      <c r="N64" s="262" t="str">
        <f>'Modal shift'!B358</f>
        <v>?</v>
      </c>
      <c r="O64" s="213" t="str">
        <f>'HGV logistics savings'!B358</f>
        <v>+</v>
      </c>
      <c r="P64" s="213" t="str">
        <f>Ecodriving!B358</f>
        <v>+</v>
      </c>
      <c r="Q64" s="219" t="str">
        <f>'Speed limiting'!B358</f>
        <v>+</v>
      </c>
    </row>
    <row r="65" spans="2:17" ht="28" customHeight="1" x14ac:dyDescent="0.25">
      <c r="B65" s="826"/>
      <c r="C65" s="206" t="s">
        <v>7</v>
      </c>
      <c r="D65" s="261"/>
      <c r="E65" s="222"/>
      <c r="F65" s="210"/>
      <c r="G65" s="210"/>
      <c r="H65" s="288" t="s">
        <v>665</v>
      </c>
      <c r="I65" s="210"/>
      <c r="J65" s="210"/>
      <c r="K65" s="289" t="s">
        <v>52</v>
      </c>
      <c r="L65" s="213" t="str">
        <f>'Walking &amp; cycling'!B365</f>
        <v>+</v>
      </c>
      <c r="M65" s="213" t="str">
        <f>'Demand reduction'!B365</f>
        <v>+</v>
      </c>
      <c r="N65" s="213" t="str">
        <f>'Modal shift'!B365</f>
        <v>+</v>
      </c>
      <c r="O65" s="213" t="str">
        <f>'HGV logistics savings'!B365</f>
        <v>+</v>
      </c>
      <c r="P65" s="211"/>
      <c r="Q65" s="221"/>
    </row>
    <row r="66" spans="2:17" ht="28" customHeight="1" x14ac:dyDescent="0.25">
      <c r="B66" s="826"/>
      <c r="C66" s="206" t="s">
        <v>26</v>
      </c>
      <c r="D66" s="261"/>
      <c r="E66" s="290" t="s">
        <v>57</v>
      </c>
      <c r="F66" s="210"/>
      <c r="G66" s="210"/>
      <c r="H66" s="291" t="s">
        <v>57</v>
      </c>
      <c r="I66" s="254"/>
      <c r="J66" s="210"/>
      <c r="K66" s="289" t="s">
        <v>52</v>
      </c>
      <c r="L66" s="213" t="str">
        <f>'Walking &amp; cycling'!B372</f>
        <v>+</v>
      </c>
      <c r="M66" s="213" t="str">
        <f>'Demand reduction'!B372</f>
        <v>+</v>
      </c>
      <c r="N66" s="213" t="str">
        <f>'Modal shift'!B372</f>
        <v>+</v>
      </c>
      <c r="O66" s="213" t="str">
        <f>'HGV logistics savings'!B372</f>
        <v>+</v>
      </c>
      <c r="P66" s="213" t="str">
        <f>Ecodriving!B372</f>
        <v>+</v>
      </c>
      <c r="Q66" s="219" t="str">
        <f>'Speed limiting'!B372</f>
        <v>+</v>
      </c>
    </row>
    <row r="67" spans="2:17" ht="28" customHeight="1" x14ac:dyDescent="0.25">
      <c r="B67" s="826"/>
      <c r="C67" s="206" t="s">
        <v>27</v>
      </c>
      <c r="D67" s="264"/>
      <c r="E67" s="292" t="s">
        <v>52</v>
      </c>
      <c r="F67" s="289" t="s">
        <v>52</v>
      </c>
      <c r="G67" s="289" t="s">
        <v>52</v>
      </c>
      <c r="H67" s="289" t="s">
        <v>52</v>
      </c>
      <c r="I67" s="223" t="s">
        <v>56</v>
      </c>
      <c r="J67" s="289" t="s">
        <v>52</v>
      </c>
      <c r="K67" s="289" t="s">
        <v>52</v>
      </c>
      <c r="L67" s="213" t="str">
        <f>'Walking &amp; cycling'!B379</f>
        <v>+</v>
      </c>
      <c r="M67" s="213" t="str">
        <f>'Demand reduction'!B379</f>
        <v>+</v>
      </c>
      <c r="N67" s="213" t="str">
        <f>'Modal shift'!B379</f>
        <v>+</v>
      </c>
      <c r="O67" s="213" t="str">
        <f>'HGV logistics savings'!B379</f>
        <v>+</v>
      </c>
      <c r="P67" s="213" t="str">
        <f>Ecodriving!B379</f>
        <v>+</v>
      </c>
      <c r="Q67" s="219" t="str">
        <f>'Speed limiting'!B379</f>
        <v>+</v>
      </c>
    </row>
    <row r="68" spans="2:17" ht="28" customHeight="1" x14ac:dyDescent="0.25">
      <c r="B68" s="826"/>
      <c r="C68" s="206" t="s">
        <v>28</v>
      </c>
      <c r="D68" s="261"/>
      <c r="E68" s="222"/>
      <c r="F68" s="210"/>
      <c r="G68" s="210"/>
      <c r="H68" s="263"/>
      <c r="I68" s="289" t="s">
        <v>52</v>
      </c>
      <c r="J68" s="289" t="s">
        <v>52</v>
      </c>
      <c r="K68" s="289" t="s">
        <v>52</v>
      </c>
      <c r="L68" s="213" t="str">
        <f>'Walking &amp; cycling'!B386</f>
        <v>+</v>
      </c>
      <c r="M68" s="213" t="str">
        <f>'Demand reduction'!B386</f>
        <v>+</v>
      </c>
      <c r="N68" s="213" t="str">
        <f>'Modal shift'!B386</f>
        <v>+</v>
      </c>
      <c r="O68" s="213" t="str">
        <f>'HGV logistics savings'!B386</f>
        <v>+</v>
      </c>
      <c r="P68" s="213" t="str">
        <f>Ecodriving!B386</f>
        <v>+</v>
      </c>
      <c r="Q68" s="219" t="str">
        <f>'Speed limiting'!B386</f>
        <v>+</v>
      </c>
    </row>
    <row r="69" spans="2:17" ht="28" customHeight="1" x14ac:dyDescent="0.25">
      <c r="B69" s="826"/>
      <c r="C69" s="206" t="s">
        <v>29</v>
      </c>
      <c r="D69" s="261"/>
      <c r="E69" s="290" t="s">
        <v>57</v>
      </c>
      <c r="F69" s="246" t="s">
        <v>57</v>
      </c>
      <c r="G69" s="210"/>
      <c r="H69" s="263"/>
      <c r="I69" s="210"/>
      <c r="J69" s="210"/>
      <c r="K69" s="211"/>
      <c r="L69" s="211"/>
      <c r="M69" s="211"/>
      <c r="N69" s="211"/>
      <c r="O69" s="211"/>
      <c r="P69" s="211"/>
      <c r="Q69" s="221"/>
    </row>
    <row r="70" spans="2:17" ht="28" customHeight="1" x14ac:dyDescent="0.25">
      <c r="B70" s="826"/>
      <c r="C70" s="206" t="s">
        <v>30</v>
      </c>
      <c r="D70" s="261"/>
      <c r="E70" s="210"/>
      <c r="F70" s="210"/>
      <c r="G70" s="210"/>
      <c r="H70" s="263"/>
      <c r="I70" s="210"/>
      <c r="J70" s="210"/>
      <c r="K70" s="214"/>
      <c r="L70" s="214"/>
      <c r="M70" s="214"/>
      <c r="N70" s="214"/>
      <c r="O70" s="214"/>
      <c r="P70" s="211"/>
      <c r="Q70" s="221"/>
    </row>
    <row r="71" spans="2:17" ht="28" customHeight="1" x14ac:dyDescent="0.25">
      <c r="B71" s="826"/>
      <c r="C71" s="206" t="s">
        <v>31</v>
      </c>
      <c r="D71" s="261"/>
      <c r="E71" s="210"/>
      <c r="F71" s="210"/>
      <c r="G71" s="222"/>
      <c r="H71" s="291" t="s">
        <v>57</v>
      </c>
      <c r="I71" s="210"/>
      <c r="J71" s="210"/>
      <c r="K71" s="211"/>
      <c r="L71" s="211"/>
      <c r="M71" s="211"/>
      <c r="N71" s="211"/>
      <c r="O71" s="214"/>
      <c r="P71" s="211"/>
      <c r="Q71" s="215"/>
    </row>
    <row r="72" spans="2:17" ht="28" customHeight="1" thickBot="1" x14ac:dyDescent="0.3">
      <c r="B72" s="827"/>
      <c r="C72" s="206" t="s">
        <v>32</v>
      </c>
      <c r="D72" s="265"/>
      <c r="E72" s="229"/>
      <c r="F72" s="229"/>
      <c r="G72" s="249"/>
      <c r="H72" s="286"/>
      <c r="I72" s="249"/>
      <c r="J72" s="249"/>
      <c r="K72" s="253"/>
      <c r="L72" s="231"/>
      <c r="M72" s="231"/>
      <c r="N72" s="231"/>
      <c r="O72" s="231"/>
      <c r="P72" s="231"/>
      <c r="Q72" s="232"/>
    </row>
    <row r="73" spans="2:17" ht="28" customHeight="1" x14ac:dyDescent="0.25">
      <c r="B73" s="250"/>
      <c r="C73" s="267"/>
      <c r="D73" s="268"/>
      <c r="E73" s="268"/>
      <c r="F73" s="268"/>
      <c r="G73" s="268"/>
      <c r="H73" s="268"/>
      <c r="I73" s="268"/>
      <c r="J73" s="268"/>
      <c r="K73" s="269"/>
      <c r="L73" s="231"/>
      <c r="M73" s="231"/>
      <c r="N73" s="231"/>
      <c r="O73" s="231"/>
      <c r="P73" s="231"/>
      <c r="Q73" s="232"/>
    </row>
    <row r="74" spans="2:17" ht="18" customHeight="1" x14ac:dyDescent="0.45">
      <c r="D74" s="270"/>
      <c r="E74" s="271"/>
      <c r="F74" s="271"/>
      <c r="G74" s="271"/>
      <c r="H74" s="271"/>
      <c r="I74" s="271"/>
      <c r="J74" s="271"/>
      <c r="K74" s="272"/>
      <c r="L74" s="273"/>
      <c r="M74" s="273"/>
      <c r="N74" s="273"/>
      <c r="O74" s="273"/>
      <c r="P74" s="273"/>
      <c r="Q74" s="273"/>
    </row>
    <row r="75" spans="2:17" ht="26.2" x14ac:dyDescent="0.45">
      <c r="D75" s="274"/>
      <c r="E75" s="275"/>
      <c r="F75" s="275"/>
      <c r="G75" s="275"/>
      <c r="H75" s="275"/>
      <c r="I75" s="275"/>
      <c r="J75" s="275"/>
      <c r="K75" s="275"/>
      <c r="L75" s="275"/>
      <c r="M75" s="275"/>
      <c r="N75" s="275"/>
      <c r="O75" s="275"/>
      <c r="P75" s="275"/>
      <c r="Q75" s="275"/>
    </row>
    <row r="76" spans="2:17" s="171" customFormat="1" ht="24.25" x14ac:dyDescent="0.25">
      <c r="B76" s="828" t="s">
        <v>457</v>
      </c>
      <c r="C76" s="276" t="s">
        <v>458</v>
      </c>
      <c r="D76" s="838" t="s">
        <v>530</v>
      </c>
      <c r="E76" s="839"/>
      <c r="F76" s="839"/>
      <c r="G76" s="839"/>
      <c r="H76" s="839"/>
      <c r="I76" s="839"/>
      <c r="J76" s="839"/>
      <c r="K76" s="839"/>
      <c r="L76" s="839"/>
      <c r="M76" s="839"/>
      <c r="N76" s="839"/>
      <c r="O76" s="839"/>
      <c r="P76" s="839"/>
      <c r="Q76" s="840"/>
    </row>
    <row r="77" spans="2:17" s="171" customFormat="1" ht="24.25" x14ac:dyDescent="0.25">
      <c r="B77" s="829"/>
      <c r="C77" s="277" t="s">
        <v>459</v>
      </c>
      <c r="D77" s="838" t="s">
        <v>530</v>
      </c>
      <c r="E77" s="839"/>
      <c r="F77" s="839"/>
      <c r="G77" s="839"/>
      <c r="H77" s="839"/>
      <c r="I77" s="839"/>
      <c r="J77" s="839"/>
      <c r="K77" s="839"/>
      <c r="L77" s="839"/>
      <c r="M77" s="839"/>
      <c r="N77" s="839"/>
      <c r="O77" s="839"/>
      <c r="P77" s="839"/>
      <c r="Q77" s="840"/>
    </row>
    <row r="78" spans="2:17" s="171" customFormat="1" ht="28" customHeight="1" x14ac:dyDescent="0.25">
      <c r="B78" s="830"/>
      <c r="C78" s="226" t="s">
        <v>460</v>
      </c>
      <c r="D78" s="838" t="s">
        <v>530</v>
      </c>
      <c r="E78" s="839"/>
      <c r="F78" s="839"/>
      <c r="G78" s="839"/>
      <c r="H78" s="839"/>
      <c r="I78" s="839"/>
      <c r="J78" s="839"/>
      <c r="K78" s="839"/>
      <c r="L78" s="839"/>
      <c r="M78" s="839"/>
      <c r="N78" s="839"/>
      <c r="O78" s="839"/>
      <c r="P78" s="839"/>
      <c r="Q78" s="840"/>
    </row>
    <row r="79" spans="2:17" ht="18.350000000000001" x14ac:dyDescent="0.35">
      <c r="D79" s="278"/>
      <c r="E79" s="279"/>
      <c r="F79" s="279"/>
      <c r="G79" s="279"/>
      <c r="H79" s="279"/>
      <c r="I79" s="279"/>
      <c r="J79" s="279"/>
      <c r="K79" s="279"/>
      <c r="L79" s="279"/>
      <c r="M79" s="279"/>
      <c r="N79" s="279"/>
      <c r="O79" s="279"/>
      <c r="P79" s="279"/>
      <c r="Q79" s="279"/>
    </row>
    <row r="80" spans="2:17" ht="18.350000000000001" x14ac:dyDescent="0.35">
      <c r="D80" s="278"/>
      <c r="E80" s="279"/>
      <c r="F80" s="279"/>
      <c r="G80" s="279"/>
      <c r="H80" s="279"/>
      <c r="I80" s="279"/>
      <c r="J80" s="279"/>
      <c r="K80" s="279"/>
      <c r="L80" s="279"/>
      <c r="M80" s="279"/>
      <c r="N80" s="279"/>
      <c r="O80" s="279"/>
      <c r="P80" s="279"/>
      <c r="Q80" s="279"/>
    </row>
    <row r="81" spans="3:17" ht="18.350000000000001" x14ac:dyDescent="0.35">
      <c r="C81" s="280"/>
      <c r="D81" s="278"/>
      <c r="E81" s="279"/>
      <c r="F81" s="279"/>
      <c r="G81" s="279"/>
      <c r="H81" s="279"/>
      <c r="I81" s="279"/>
      <c r="J81" s="279"/>
      <c r="K81" s="279"/>
      <c r="L81" s="279"/>
      <c r="M81" s="279"/>
      <c r="N81" s="279"/>
      <c r="O81" s="279"/>
      <c r="P81" s="279"/>
      <c r="Q81" s="279"/>
    </row>
    <row r="82" spans="3:17" ht="18.350000000000001" x14ac:dyDescent="0.35">
      <c r="D82" s="278"/>
      <c r="E82" s="279"/>
      <c r="F82" s="279"/>
      <c r="G82" s="279"/>
      <c r="H82" s="279"/>
      <c r="I82" s="279"/>
      <c r="J82" s="279"/>
      <c r="K82" s="279"/>
      <c r="L82" s="279"/>
      <c r="M82" s="279"/>
      <c r="N82" s="279"/>
      <c r="O82" s="279"/>
      <c r="P82" s="279"/>
      <c r="Q82" s="279"/>
    </row>
    <row r="83" spans="3:17" ht="18.350000000000001" x14ac:dyDescent="0.35">
      <c r="D83" s="278"/>
      <c r="E83" s="279"/>
      <c r="F83" s="279"/>
      <c r="G83" s="279"/>
      <c r="H83" s="279"/>
      <c r="I83" s="279"/>
      <c r="J83" s="279"/>
      <c r="K83" s="279"/>
      <c r="L83" s="279"/>
      <c r="M83" s="279"/>
      <c r="N83" s="279"/>
      <c r="O83" s="279"/>
      <c r="P83" s="279"/>
      <c r="Q83" s="279"/>
    </row>
    <row r="84" spans="3:17" ht="18.350000000000001" x14ac:dyDescent="0.35">
      <c r="D84" s="278"/>
      <c r="E84" s="279"/>
      <c r="F84" s="279"/>
      <c r="G84" s="279"/>
      <c r="H84" s="279"/>
      <c r="I84" s="279"/>
      <c r="J84" s="279"/>
      <c r="K84" s="279"/>
      <c r="L84" s="279"/>
      <c r="M84" s="279"/>
      <c r="N84" s="279"/>
      <c r="O84" s="279"/>
      <c r="P84" s="279"/>
      <c r="Q84" s="279"/>
    </row>
  </sheetData>
  <mergeCells count="11">
    <mergeCell ref="B76:B78"/>
    <mergeCell ref="D76:Q76"/>
    <mergeCell ref="D77:Q77"/>
    <mergeCell ref="D78:Q78"/>
    <mergeCell ref="L11:N11"/>
    <mergeCell ref="B13:B26"/>
    <mergeCell ref="B28:B42"/>
    <mergeCell ref="B44:B56"/>
    <mergeCell ref="B58:B72"/>
    <mergeCell ref="D60:Q60"/>
    <mergeCell ref="D30:Q30"/>
  </mergeCells>
  <hyperlinks>
    <hyperlink ref="E12" location="'Electric vehicles'!A1" display="Electric cars and vans"/>
    <hyperlink ref="F12" location="'Plug in hybrids'!A1" display="Plug in hybrid cars and vans"/>
    <hyperlink ref="G12" location="'Hydrogen buses'!A1" display="Hydrogen buses"/>
    <hyperlink ref="I12" location="Biofuels_waste!A1" display="Biofuels_waste"/>
    <hyperlink ref="K12" location="'Efficiency improvement'!A1" display="Improved vehicle efficiency"/>
    <hyperlink ref="L12" location="'Walking &amp; cycling'!A1" display="Walking/cycling"/>
    <hyperlink ref="M12" location="'Demand reduction'!A1" display="Demand reduction"/>
    <hyperlink ref="O12" location="'HGV logistics savings'!A1" display="HGV logistics savings"/>
    <hyperlink ref="P12" location="'Eco driving'!A1" display="Eco driving all vehicles"/>
    <hyperlink ref="Q12" location="'Speed limiting'!A1" display="Speed limiting cars and vans"/>
    <hyperlink ref="N12" location="'Modal shift'!A1" display="Modal shift"/>
    <hyperlink ref="D12" location="'Conventional '!A1" display="Conventional vehicles"/>
    <hyperlink ref="H12" location="Biofuels_foodcrops!A1" display="Bioefuels_foodcrops"/>
    <hyperlink ref="J12" location="Biofuels_energycrops!A1" display="Biofuels_energy crops"/>
  </hyperlinks>
  <pageMargins left="0.75" right="0.75" top="1" bottom="1" header="0.5" footer="0.5"/>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82"/>
  <sheetViews>
    <sheetView zoomScale="50" zoomScaleNormal="50" workbookViewId="0">
      <selection activeCell="A7" sqref="A7:XFD7"/>
    </sheetView>
  </sheetViews>
  <sheetFormatPr defaultColWidth="11.375" defaultRowHeight="13.1" x14ac:dyDescent="0.25"/>
  <cols>
    <col min="1" max="1" width="2.625" style="317" customWidth="1"/>
    <col min="2" max="2" width="11.375" style="317"/>
    <col min="3" max="3" width="59.25" style="359" customWidth="1"/>
    <col min="4" max="4" width="19.75" style="317" customWidth="1"/>
    <col min="5" max="5" width="19.75" style="360" customWidth="1"/>
    <col min="6" max="15" width="19.75" style="317" customWidth="1"/>
    <col min="16" max="18" width="19.875" style="317" customWidth="1"/>
    <col min="19" max="20" width="19.75" style="317" customWidth="1"/>
    <col min="21" max="16384" width="11.375" style="317"/>
  </cols>
  <sheetData>
    <row r="1" spans="2:17" ht="31.45" x14ac:dyDescent="0.55000000000000004">
      <c r="B1" s="312" t="s">
        <v>633</v>
      </c>
      <c r="C1" s="313"/>
      <c r="D1" s="314"/>
      <c r="E1" s="315"/>
      <c r="F1" s="316"/>
      <c r="G1" s="316"/>
      <c r="H1" s="316"/>
      <c r="I1" s="316"/>
      <c r="J1" s="316"/>
      <c r="K1" s="316"/>
      <c r="L1" s="316"/>
      <c r="M1" s="316"/>
    </row>
    <row r="2" spans="2:17" x14ac:dyDescent="0.25">
      <c r="B2" s="316"/>
      <c r="C2" s="318"/>
      <c r="D2" s="316"/>
      <c r="E2" s="319"/>
      <c r="F2" s="316"/>
      <c r="G2" s="316"/>
      <c r="H2" s="316"/>
      <c r="I2" s="316"/>
      <c r="J2" s="316"/>
      <c r="K2" s="316"/>
      <c r="L2" s="316"/>
      <c r="M2" s="316"/>
    </row>
    <row r="3" spans="2:17" ht="26.2" x14ac:dyDescent="0.45">
      <c r="B3" s="314" t="s">
        <v>634</v>
      </c>
      <c r="C3" s="318"/>
      <c r="D3" s="320" t="s">
        <v>635</v>
      </c>
      <c r="E3" s="321" t="s">
        <v>882</v>
      </c>
      <c r="H3" s="322"/>
      <c r="I3" s="323"/>
      <c r="J3" s="322"/>
      <c r="K3" s="322"/>
      <c r="L3" s="322"/>
      <c r="M3" s="322"/>
    </row>
    <row r="4" spans="2:17" s="329" customFormat="1" ht="18.350000000000001" x14ac:dyDescent="0.35">
      <c r="B4" s="324"/>
      <c r="C4" s="325"/>
      <c r="D4" s="320" t="s">
        <v>636</v>
      </c>
      <c r="E4" s="380">
        <v>39970</v>
      </c>
      <c r="F4" s="320" t="s">
        <v>637</v>
      </c>
      <c r="G4" s="327">
        <v>1.22</v>
      </c>
      <c r="H4" s="328"/>
      <c r="I4" s="324"/>
      <c r="J4" s="328"/>
      <c r="K4" s="328"/>
      <c r="L4" s="328"/>
      <c r="M4" s="328"/>
    </row>
    <row r="5" spans="2:17" s="329" customFormat="1" ht="18.350000000000001" x14ac:dyDescent="0.35">
      <c r="B5" s="324"/>
      <c r="C5" s="325"/>
      <c r="D5" s="320"/>
      <c r="E5" s="326"/>
      <c r="F5" s="320"/>
      <c r="G5" s="327"/>
      <c r="H5" s="328"/>
      <c r="I5" s="324"/>
      <c r="J5" s="328"/>
      <c r="K5" s="328"/>
      <c r="L5" s="328"/>
      <c r="M5" s="328"/>
    </row>
    <row r="6" spans="2:17" s="329" customFormat="1" ht="26.2" x14ac:dyDescent="0.45">
      <c r="B6" s="314" t="s">
        <v>670</v>
      </c>
      <c r="C6" s="330"/>
      <c r="D6" s="331"/>
      <c r="E6" s="332"/>
      <c r="F6" s="328"/>
      <c r="G6" s="324"/>
      <c r="H6" s="328"/>
      <c r="I6" s="324"/>
      <c r="J6" s="328"/>
      <c r="K6" s="328"/>
      <c r="L6" s="328"/>
      <c r="M6" s="328"/>
      <c r="N6" s="333"/>
    </row>
    <row r="7" spans="2:17" s="329" customFormat="1" ht="20.3" x14ac:dyDescent="0.3">
      <c r="B7" s="850" t="s">
        <v>672</v>
      </c>
      <c r="C7" s="850"/>
      <c r="D7" s="850"/>
      <c r="E7" s="850"/>
      <c r="F7" s="850"/>
      <c r="G7" s="850"/>
      <c r="H7" s="850"/>
      <c r="I7" s="850"/>
      <c r="J7" s="850"/>
      <c r="K7" s="850"/>
      <c r="L7" s="850"/>
      <c r="M7" s="850"/>
      <c r="N7" s="850"/>
      <c r="O7" s="369"/>
    </row>
    <row r="8" spans="2:17" s="329" customFormat="1" ht="24.25" x14ac:dyDescent="0.45">
      <c r="B8" s="381" t="s">
        <v>671</v>
      </c>
      <c r="C8" s="368"/>
      <c r="D8" s="331"/>
      <c r="E8" s="332"/>
      <c r="F8" s="328"/>
      <c r="G8" s="324"/>
      <c r="H8" s="328"/>
      <c r="I8" s="324"/>
      <c r="J8" s="328"/>
      <c r="K8" s="328"/>
      <c r="L8" s="328"/>
      <c r="M8" s="328"/>
    </row>
    <row r="9" spans="2:17" s="329" customFormat="1" ht="15.75" x14ac:dyDescent="0.3">
      <c r="B9" s="324"/>
      <c r="C9" s="334"/>
      <c r="E9" s="332"/>
      <c r="F9" s="328"/>
      <c r="G9" s="324"/>
      <c r="H9" s="328"/>
      <c r="I9" s="324"/>
      <c r="J9" s="328"/>
      <c r="K9" s="328"/>
      <c r="L9" s="328"/>
      <c r="M9" s="328"/>
    </row>
    <row r="10" spans="2:17" s="329" customFormat="1" ht="81.2" x14ac:dyDescent="0.3">
      <c r="B10" s="324"/>
      <c r="C10" s="334"/>
      <c r="D10" s="814" t="s">
        <v>823</v>
      </c>
      <c r="E10" s="814" t="s">
        <v>596</v>
      </c>
      <c r="F10" s="821" t="s">
        <v>51</v>
      </c>
      <c r="G10" s="814" t="s">
        <v>575</v>
      </c>
      <c r="H10" s="814" t="s">
        <v>824</v>
      </c>
      <c r="I10" s="814" t="s">
        <v>58</v>
      </c>
      <c r="J10" s="328"/>
      <c r="K10" s="328"/>
      <c r="L10" s="328"/>
      <c r="M10" s="328"/>
    </row>
    <row r="11" spans="2:17" s="178" customFormat="1" ht="21.95" customHeight="1" x14ac:dyDescent="0.45">
      <c r="B11" s="367" t="s">
        <v>456</v>
      </c>
      <c r="C11" s="183"/>
      <c r="D11" s="815" t="s">
        <v>56</v>
      </c>
      <c r="E11" s="816" t="s">
        <v>52</v>
      </c>
      <c r="F11" s="817" t="s">
        <v>51</v>
      </c>
      <c r="G11" s="818" t="s">
        <v>57</v>
      </c>
      <c r="H11" s="819" t="s">
        <v>665</v>
      </c>
      <c r="I11" s="820"/>
      <c r="K11" s="179"/>
      <c r="Q11" s="361"/>
    </row>
    <row r="12" spans="2:17" s="296" customFormat="1" ht="26.2" x14ac:dyDescent="0.45">
      <c r="C12" s="297"/>
      <c r="D12" s="298"/>
      <c r="E12" s="311"/>
      <c r="F12" s="311"/>
      <c r="G12" s="311"/>
      <c r="H12" s="311"/>
      <c r="I12" s="311"/>
      <c r="J12" s="311"/>
      <c r="K12" s="299"/>
      <c r="Q12" s="300"/>
    </row>
    <row r="13" spans="2:17" s="329" customFormat="1" ht="18.350000000000001" x14ac:dyDescent="0.35">
      <c r="C13" s="761"/>
      <c r="E13" s="335"/>
      <c r="J13" s="847" t="s">
        <v>44</v>
      </c>
      <c r="K13" s="848"/>
      <c r="L13" s="849"/>
      <c r="M13" s="377"/>
    </row>
    <row r="14" spans="2:17" s="424" customFormat="1" ht="120.8" customHeight="1" x14ac:dyDescent="0.35">
      <c r="B14" s="416"/>
      <c r="C14" s="417" t="s">
        <v>638</v>
      </c>
      <c r="D14" s="418" t="s">
        <v>61</v>
      </c>
      <c r="E14" s="418" t="s">
        <v>639</v>
      </c>
      <c r="F14" s="419" t="s">
        <v>640</v>
      </c>
      <c r="G14" s="419" t="s">
        <v>641</v>
      </c>
      <c r="H14" s="419" t="s">
        <v>642</v>
      </c>
      <c r="I14" s="419" t="s">
        <v>643</v>
      </c>
      <c r="J14" s="420" t="s">
        <v>47</v>
      </c>
      <c r="K14" s="421" t="s">
        <v>48</v>
      </c>
      <c r="L14" s="422" t="s">
        <v>55</v>
      </c>
      <c r="M14" s="421" t="s">
        <v>644</v>
      </c>
      <c r="N14" s="419" t="s">
        <v>645</v>
      </c>
      <c r="O14" s="423" t="s">
        <v>49</v>
      </c>
      <c r="P14" s="770" t="s">
        <v>853</v>
      </c>
      <c r="Q14" s="770" t="s">
        <v>852</v>
      </c>
    </row>
    <row r="15" spans="2:17" ht="24.9" customHeight="1" x14ac:dyDescent="0.35">
      <c r="B15" s="844" t="s">
        <v>40</v>
      </c>
      <c r="C15" s="336" t="s">
        <v>13</v>
      </c>
      <c r="D15" s="337"/>
      <c r="E15" s="548"/>
      <c r="F15" s="338"/>
      <c r="G15" s="338"/>
      <c r="H15" s="338"/>
      <c r="I15" s="339"/>
      <c r="J15" s="339"/>
      <c r="K15" s="339"/>
      <c r="L15" s="339"/>
      <c r="M15" s="339"/>
      <c r="N15" s="339"/>
      <c r="O15" s="759"/>
      <c r="P15" s="764"/>
      <c r="Q15" s="762"/>
    </row>
    <row r="16" spans="2:17" ht="24.9" customHeight="1" x14ac:dyDescent="0.45">
      <c r="B16" s="845"/>
      <c r="C16" s="340" t="s">
        <v>35</v>
      </c>
      <c r="D16" s="545"/>
      <c r="E16" s="382"/>
      <c r="F16" s="383"/>
      <c r="G16" s="383"/>
      <c r="H16" s="383"/>
      <c r="I16" s="384"/>
      <c r="J16" s="385">
        <v>23728.034955424602</v>
      </c>
      <c r="K16" s="386" t="s">
        <v>341</v>
      </c>
      <c r="L16" s="385">
        <v>2372.80349554246</v>
      </c>
      <c r="M16" s="383"/>
      <c r="N16" s="383"/>
      <c r="O16" s="383"/>
      <c r="P16" s="782">
        <v>26100.838450967061</v>
      </c>
      <c r="Q16" s="763"/>
    </row>
    <row r="17" spans="2:17" ht="24.9" customHeight="1" x14ac:dyDescent="0.35">
      <c r="B17" s="845"/>
      <c r="C17" s="340" t="s">
        <v>14</v>
      </c>
      <c r="D17" s="545"/>
      <c r="E17" s="382"/>
      <c r="F17" s="383"/>
      <c r="G17" s="383"/>
      <c r="H17" s="383"/>
      <c r="I17" s="383"/>
      <c r="J17" s="387" t="s">
        <v>52</v>
      </c>
      <c r="K17" s="383"/>
      <c r="L17" s="388" t="s">
        <v>51</v>
      </c>
      <c r="M17" s="384"/>
      <c r="N17" s="389" t="s">
        <v>53</v>
      </c>
      <c r="O17" s="389" t="s">
        <v>53</v>
      </c>
      <c r="P17" s="765"/>
      <c r="Q17" s="763"/>
    </row>
    <row r="18" spans="2:17" ht="24.9" customHeight="1" x14ac:dyDescent="0.35">
      <c r="B18" s="845"/>
      <c r="C18" s="414" t="s">
        <v>15</v>
      </c>
      <c r="D18" s="545"/>
      <c r="E18" s="382"/>
      <c r="F18" s="383"/>
      <c r="G18" s="383"/>
      <c r="H18" s="383"/>
      <c r="I18" s="383"/>
      <c r="J18" s="383"/>
      <c r="K18" s="383"/>
      <c r="L18" s="383"/>
      <c r="M18" s="384"/>
      <c r="N18" s="384"/>
      <c r="O18" s="384"/>
      <c r="P18" s="765"/>
      <c r="Q18" s="763"/>
    </row>
    <row r="19" spans="2:17" ht="24.9" customHeight="1" x14ac:dyDescent="0.45">
      <c r="B19" s="845"/>
      <c r="C19" s="341" t="s">
        <v>11</v>
      </c>
      <c r="D19" s="545"/>
      <c r="E19" s="382"/>
      <c r="F19" s="383"/>
      <c r="G19" s="383"/>
      <c r="H19" s="383"/>
      <c r="I19" s="384"/>
      <c r="J19" s="384"/>
      <c r="K19" s="384"/>
      <c r="L19" s="384"/>
      <c r="M19" s="383"/>
      <c r="N19" s="383"/>
      <c r="O19" s="384"/>
      <c r="P19" s="771"/>
      <c r="Q19" s="772"/>
    </row>
    <row r="20" spans="2:17" ht="24.9" customHeight="1" x14ac:dyDescent="0.45">
      <c r="B20" s="845"/>
      <c r="C20" s="341" t="s">
        <v>6</v>
      </c>
      <c r="D20" s="546"/>
      <c r="E20" s="390"/>
      <c r="F20" s="383"/>
      <c r="G20" s="383"/>
      <c r="H20" s="383"/>
      <c r="I20" s="383"/>
      <c r="J20" s="383"/>
      <c r="K20" s="383"/>
      <c r="L20" s="384"/>
      <c r="M20" s="384"/>
      <c r="N20" s="384"/>
      <c r="O20" s="384"/>
      <c r="P20" s="771"/>
      <c r="Q20" s="772"/>
    </row>
    <row r="21" spans="2:17" ht="24.9" customHeight="1" x14ac:dyDescent="0.45">
      <c r="B21" s="845"/>
      <c r="C21" s="341" t="s">
        <v>16</v>
      </c>
      <c r="D21" s="546"/>
      <c r="E21" s="390"/>
      <c r="F21" s="383"/>
      <c r="G21" s="383"/>
      <c r="H21" s="383"/>
      <c r="I21" s="383"/>
      <c r="J21" s="391">
        <v>-1590.6548878668775</v>
      </c>
      <c r="K21" s="392">
        <v>1620.0116694942531</v>
      </c>
      <c r="L21" s="392">
        <v>1373.2482820666453</v>
      </c>
      <c r="M21" s="758">
        <v>128.52454156012865</v>
      </c>
      <c r="N21" s="389" t="s">
        <v>52</v>
      </c>
      <c r="O21" s="760" t="s">
        <v>50</v>
      </c>
      <c r="P21" s="782">
        <v>1531.1296052541495</v>
      </c>
      <c r="Q21" s="772"/>
    </row>
    <row r="22" spans="2:17" ht="24.9" customHeight="1" x14ac:dyDescent="0.45">
      <c r="B22" s="845"/>
      <c r="C22" s="341" t="s">
        <v>27</v>
      </c>
      <c r="D22" s="545"/>
      <c r="E22" s="382"/>
      <c r="F22" s="383"/>
      <c r="G22" s="383"/>
      <c r="H22" s="383"/>
      <c r="I22" s="383"/>
      <c r="J22" s="383"/>
      <c r="K22" s="383"/>
      <c r="L22" s="383"/>
      <c r="M22" s="384"/>
      <c r="N22" s="384"/>
      <c r="O22" s="384"/>
      <c r="P22" s="771"/>
      <c r="Q22" s="772"/>
    </row>
    <row r="23" spans="2:17" ht="24.9" customHeight="1" x14ac:dyDescent="0.45">
      <c r="B23" s="845"/>
      <c r="C23" s="341" t="s">
        <v>17</v>
      </c>
      <c r="D23" s="545"/>
      <c r="E23" s="756">
        <v>123.54084343724172</v>
      </c>
      <c r="F23" s="387" t="s">
        <v>80</v>
      </c>
      <c r="G23" s="747">
        <v>13.393784599810925</v>
      </c>
      <c r="H23" s="383"/>
      <c r="I23" s="387" t="s">
        <v>80</v>
      </c>
      <c r="J23" s="394">
        <v>136.08597912858153</v>
      </c>
      <c r="K23" s="394">
        <v>136.08597912858153</v>
      </c>
      <c r="L23" s="395">
        <v>38.104074156002831</v>
      </c>
      <c r="M23" s="395">
        <v>31.220296927063565</v>
      </c>
      <c r="N23" s="389" t="s">
        <v>52</v>
      </c>
      <c r="O23" s="389" t="s">
        <v>52</v>
      </c>
      <c r="P23" s="781">
        <v>478.43095737728203</v>
      </c>
      <c r="Q23" s="783">
        <v>600</v>
      </c>
    </row>
    <row r="24" spans="2:17" s="360" customFormat="1" ht="24.9" customHeight="1" x14ac:dyDescent="0.45">
      <c r="B24" s="845"/>
      <c r="C24" s="480" t="s">
        <v>692</v>
      </c>
      <c r="D24" s="545"/>
      <c r="E24" s="744" t="s">
        <v>80</v>
      </c>
      <c r="F24" s="387" t="s">
        <v>80</v>
      </c>
      <c r="G24" s="544" t="s">
        <v>52</v>
      </c>
      <c r="H24" s="383"/>
      <c r="I24" s="387" t="s">
        <v>80</v>
      </c>
      <c r="J24" s="393" t="s">
        <v>56</v>
      </c>
      <c r="K24" s="393" t="s">
        <v>56</v>
      </c>
      <c r="L24" s="748" t="s">
        <v>80</v>
      </c>
      <c r="M24" s="544" t="s">
        <v>52</v>
      </c>
      <c r="N24" s="544" t="s">
        <v>52</v>
      </c>
      <c r="O24" s="544" t="s">
        <v>52</v>
      </c>
      <c r="P24" s="773"/>
      <c r="Q24" s="774"/>
    </row>
    <row r="25" spans="2:17" s="360" customFormat="1" ht="24.9" customHeight="1" x14ac:dyDescent="0.45">
      <c r="B25" s="845"/>
      <c r="C25" s="480" t="s">
        <v>580</v>
      </c>
      <c r="D25" s="545"/>
      <c r="E25" s="477"/>
      <c r="F25" s="383"/>
      <c r="G25" s="383"/>
      <c r="H25" s="383"/>
      <c r="I25" s="383"/>
      <c r="J25" s="478"/>
      <c r="K25" s="478"/>
      <c r="L25" s="479"/>
      <c r="M25" s="479"/>
      <c r="N25" s="384"/>
      <c r="O25" s="384"/>
      <c r="P25" s="773"/>
      <c r="Q25" s="774"/>
    </row>
    <row r="26" spans="2:17" ht="24.9" customHeight="1" x14ac:dyDescent="0.45">
      <c r="B26" s="845"/>
      <c r="C26" s="341" t="s">
        <v>18</v>
      </c>
      <c r="D26" s="545"/>
      <c r="E26" s="743">
        <v>340.99731345588225</v>
      </c>
      <c r="F26" s="387" t="s">
        <v>80</v>
      </c>
      <c r="G26" s="387" t="s">
        <v>52</v>
      </c>
      <c r="H26" s="383"/>
      <c r="I26" s="387" t="s">
        <v>52</v>
      </c>
      <c r="J26" s="394">
        <v>208.61921666228938</v>
      </c>
      <c r="K26" s="394">
        <v>208.61921666228938</v>
      </c>
      <c r="L26" s="395">
        <v>65.666583775445233</v>
      </c>
      <c r="M26" s="757">
        <v>123.2153571833753</v>
      </c>
      <c r="N26" s="387" t="s">
        <v>52</v>
      </c>
      <c r="O26" s="389" t="s">
        <v>52</v>
      </c>
      <c r="P26" s="781">
        <v>947.11768773928145</v>
      </c>
      <c r="Q26" s="772"/>
    </row>
    <row r="27" spans="2:17" ht="24.9" customHeight="1" x14ac:dyDescent="0.45">
      <c r="B27" s="845"/>
      <c r="C27" s="341" t="s">
        <v>19</v>
      </c>
      <c r="D27" s="545"/>
      <c r="E27" s="382"/>
      <c r="F27" s="383"/>
      <c r="G27" s="383"/>
      <c r="H27" s="383"/>
      <c r="I27" s="383"/>
      <c r="J27" s="478"/>
      <c r="K27" s="478"/>
      <c r="L27" s="406" t="s">
        <v>57</v>
      </c>
      <c r="M27" s="479"/>
      <c r="N27" s="384"/>
      <c r="O27" s="384"/>
      <c r="P27" s="773"/>
      <c r="Q27" s="772"/>
    </row>
    <row r="28" spans="2:17" ht="24.9" customHeight="1" x14ac:dyDescent="0.45">
      <c r="B28" s="846"/>
      <c r="C28" s="342" t="s">
        <v>693</v>
      </c>
      <c r="D28" s="547"/>
      <c r="E28" s="397"/>
      <c r="F28" s="398"/>
      <c r="G28" s="398"/>
      <c r="H28" s="398"/>
      <c r="I28" s="398"/>
      <c r="J28" s="398"/>
      <c r="K28" s="398"/>
      <c r="L28" s="398"/>
      <c r="M28" s="399"/>
      <c r="N28" s="399"/>
      <c r="O28" s="399"/>
      <c r="P28" s="773"/>
      <c r="Q28" s="772"/>
    </row>
    <row r="29" spans="2:17" ht="24.9" customHeight="1" x14ac:dyDescent="0.45">
      <c r="B29" s="343"/>
      <c r="C29" s="344"/>
      <c r="D29" s="345"/>
      <c r="E29" s="400"/>
      <c r="F29" s="400"/>
      <c r="G29" s="400"/>
      <c r="H29" s="400"/>
      <c r="I29" s="400"/>
      <c r="J29" s="400"/>
      <c r="K29" s="400"/>
      <c r="L29" s="400"/>
      <c r="M29" s="400"/>
      <c r="N29" s="400"/>
      <c r="O29" s="400"/>
      <c r="P29" s="779"/>
      <c r="Q29" s="775"/>
    </row>
    <row r="30" spans="2:17" ht="24.9" customHeight="1" x14ac:dyDescent="0.45">
      <c r="B30" s="844" t="s">
        <v>20</v>
      </c>
      <c r="C30" s="336" t="s">
        <v>21</v>
      </c>
      <c r="D30" s="370"/>
      <c r="E30" s="339"/>
      <c r="F30" s="338"/>
      <c r="G30" s="338"/>
      <c r="H30" s="338"/>
      <c r="I30" s="339"/>
      <c r="J30" s="339"/>
      <c r="K30" s="339"/>
      <c r="L30" s="339"/>
      <c r="M30" s="339"/>
      <c r="N30" s="339"/>
      <c r="O30" s="759"/>
      <c r="P30" s="773"/>
      <c r="Q30" s="772"/>
    </row>
    <row r="31" spans="2:17" ht="24.9" customHeight="1" x14ac:dyDescent="0.45">
      <c r="B31" s="845"/>
      <c r="C31" s="340" t="s">
        <v>22</v>
      </c>
      <c r="D31" s="371"/>
      <c r="E31" s="401"/>
      <c r="F31" s="402"/>
      <c r="G31" s="402"/>
      <c r="H31" s="402"/>
      <c r="I31" s="401"/>
      <c r="J31" s="401"/>
      <c r="K31" s="401"/>
      <c r="L31" s="401"/>
      <c r="M31" s="401"/>
      <c r="N31" s="401"/>
      <c r="O31" s="401"/>
      <c r="P31" s="773"/>
      <c r="Q31" s="772"/>
    </row>
    <row r="32" spans="2:17" ht="24.9" customHeight="1" x14ac:dyDescent="0.45">
      <c r="B32" s="845"/>
      <c r="C32" s="340" t="s">
        <v>23</v>
      </c>
      <c r="D32" s="857" t="s">
        <v>530</v>
      </c>
      <c r="E32" s="858"/>
      <c r="F32" s="858"/>
      <c r="G32" s="858"/>
      <c r="H32" s="858"/>
      <c r="I32" s="858"/>
      <c r="J32" s="858"/>
      <c r="K32" s="858"/>
      <c r="L32" s="858"/>
      <c r="M32" s="858"/>
      <c r="N32" s="858"/>
      <c r="O32" s="858"/>
      <c r="P32" s="773"/>
      <c r="Q32" s="772"/>
    </row>
    <row r="33" spans="2:17" ht="24.9" customHeight="1" x14ac:dyDescent="0.45">
      <c r="B33" s="845"/>
      <c r="C33" s="415" t="s">
        <v>666</v>
      </c>
      <c r="D33" s="372"/>
      <c r="E33" s="396" t="s">
        <v>52</v>
      </c>
      <c r="F33" s="403" t="s">
        <v>52</v>
      </c>
      <c r="G33" s="403" t="s">
        <v>52</v>
      </c>
      <c r="H33" s="404"/>
      <c r="I33" s="403" t="s">
        <v>52</v>
      </c>
      <c r="J33" s="403" t="s">
        <v>52</v>
      </c>
      <c r="K33" s="403" t="s">
        <v>52</v>
      </c>
      <c r="L33" s="403" t="s">
        <v>52</v>
      </c>
      <c r="M33" s="396">
        <v>0</v>
      </c>
      <c r="N33" s="405" t="s">
        <v>52</v>
      </c>
      <c r="O33" s="405" t="s">
        <v>52</v>
      </c>
      <c r="P33" s="773"/>
      <c r="Q33" s="772"/>
    </row>
    <row r="34" spans="2:17" ht="24.9" customHeight="1" x14ac:dyDescent="0.45">
      <c r="B34" s="845"/>
      <c r="C34" s="340" t="s">
        <v>8</v>
      </c>
      <c r="D34" s="372"/>
      <c r="E34" s="395">
        <v>79.061033507007252</v>
      </c>
      <c r="F34" s="403" t="s">
        <v>52</v>
      </c>
      <c r="G34" s="403" t="s">
        <v>52</v>
      </c>
      <c r="H34" s="404"/>
      <c r="I34" s="403" t="s">
        <v>52</v>
      </c>
      <c r="J34" s="396">
        <v>34.098451275146616</v>
      </c>
      <c r="K34" s="396">
        <v>34.098451275146616</v>
      </c>
      <c r="L34" s="406">
        <v>-40.918141530175944</v>
      </c>
      <c r="M34" s="395">
        <v>37.837574041834927</v>
      </c>
      <c r="N34" s="405" t="s">
        <v>52</v>
      </c>
      <c r="O34" s="405" t="s">
        <v>52</v>
      </c>
      <c r="P34" s="781">
        <v>144.17736856895945</v>
      </c>
      <c r="Q34" s="772"/>
    </row>
    <row r="35" spans="2:17" ht="24.9" customHeight="1" x14ac:dyDescent="0.45">
      <c r="B35" s="845"/>
      <c r="C35" s="340" t="s">
        <v>25</v>
      </c>
      <c r="D35" s="371"/>
      <c r="E35" s="403" t="s">
        <v>52</v>
      </c>
      <c r="F35" s="403" t="s">
        <v>52</v>
      </c>
      <c r="G35" s="403" t="s">
        <v>52</v>
      </c>
      <c r="H35" s="404"/>
      <c r="I35" s="403" t="s">
        <v>52</v>
      </c>
      <c r="J35" s="403" t="s">
        <v>52</v>
      </c>
      <c r="K35" s="403" t="s">
        <v>52</v>
      </c>
      <c r="L35" s="405" t="s">
        <v>52</v>
      </c>
      <c r="M35" s="405" t="s">
        <v>52</v>
      </c>
      <c r="N35" s="405" t="s">
        <v>52</v>
      </c>
      <c r="O35" s="405" t="s">
        <v>52</v>
      </c>
      <c r="P35" s="773"/>
      <c r="Q35" s="772"/>
    </row>
    <row r="36" spans="2:17" ht="24.9" customHeight="1" x14ac:dyDescent="0.45">
      <c r="B36" s="845"/>
      <c r="C36" s="340" t="s">
        <v>0</v>
      </c>
      <c r="D36" s="371"/>
      <c r="E36" s="401"/>
      <c r="F36" s="402"/>
      <c r="G36" s="402"/>
      <c r="H36" s="402"/>
      <c r="I36" s="401"/>
      <c r="J36" s="402"/>
      <c r="K36" s="402"/>
      <c r="L36" s="401"/>
      <c r="M36" s="401"/>
      <c r="N36" s="401"/>
      <c r="O36" s="401"/>
      <c r="P36" s="773"/>
      <c r="Q36" s="772"/>
    </row>
    <row r="37" spans="2:17" ht="24.9" customHeight="1" x14ac:dyDescent="0.45">
      <c r="B37" s="845"/>
      <c r="C37" s="340" t="s">
        <v>7</v>
      </c>
      <c r="D37" s="371"/>
      <c r="E37" s="401"/>
      <c r="F37" s="402"/>
      <c r="G37" s="402"/>
      <c r="H37" s="402"/>
      <c r="I37" s="401"/>
      <c r="J37" s="402"/>
      <c r="K37" s="402"/>
      <c r="L37" s="401"/>
      <c r="M37" s="401"/>
      <c r="N37" s="401"/>
      <c r="O37" s="401"/>
      <c r="P37" s="773"/>
      <c r="Q37" s="772"/>
    </row>
    <row r="38" spans="2:17" ht="24.9" customHeight="1" x14ac:dyDescent="0.45">
      <c r="B38" s="845"/>
      <c r="C38" s="340" t="s">
        <v>26</v>
      </c>
      <c r="D38" s="371"/>
      <c r="E38" s="401"/>
      <c r="F38" s="402"/>
      <c r="G38" s="402"/>
      <c r="H38" s="402"/>
      <c r="I38" s="401"/>
      <c r="J38" s="401"/>
      <c r="K38" s="401"/>
      <c r="L38" s="401"/>
      <c r="M38" s="401"/>
      <c r="N38" s="401"/>
      <c r="O38" s="401"/>
      <c r="P38" s="773"/>
      <c r="Q38" s="772"/>
    </row>
    <row r="39" spans="2:17" ht="24.9" customHeight="1" x14ac:dyDescent="0.45">
      <c r="B39" s="845"/>
      <c r="C39" s="340" t="s">
        <v>27</v>
      </c>
      <c r="D39" s="371"/>
      <c r="E39" s="401"/>
      <c r="F39" s="402"/>
      <c r="G39" s="402"/>
      <c r="H39" s="402"/>
      <c r="I39" s="401"/>
      <c r="J39" s="401"/>
      <c r="K39" s="401"/>
      <c r="L39" s="401"/>
      <c r="M39" s="401"/>
      <c r="N39" s="401"/>
      <c r="O39" s="401"/>
      <c r="P39" s="773"/>
      <c r="Q39" s="772"/>
    </row>
    <row r="40" spans="2:17" ht="24.9" customHeight="1" x14ac:dyDescent="0.45">
      <c r="B40" s="845"/>
      <c r="C40" s="340" t="s">
        <v>28</v>
      </c>
      <c r="D40" s="378"/>
      <c r="E40" s="407"/>
      <c r="F40" s="404"/>
      <c r="G40" s="404"/>
      <c r="H40" s="404"/>
      <c r="I40" s="407"/>
      <c r="J40" s="395">
        <v>68.196902550293231</v>
      </c>
      <c r="K40" s="395">
        <v>68.196902550293231</v>
      </c>
      <c r="L40" s="395">
        <v>40.91814153017593</v>
      </c>
      <c r="M40" s="395">
        <v>33.107877286605557</v>
      </c>
      <c r="N40" s="407"/>
      <c r="O40" s="405" t="s">
        <v>52</v>
      </c>
      <c r="P40" s="781">
        <v>210.41982391736798</v>
      </c>
      <c r="Q40" s="772"/>
    </row>
    <row r="41" spans="2:17" ht="24.9" customHeight="1" x14ac:dyDescent="0.45">
      <c r="B41" s="845"/>
      <c r="C41" s="340" t="s">
        <v>29</v>
      </c>
      <c r="D41" s="378"/>
      <c r="E41" s="407"/>
      <c r="F41" s="404"/>
      <c r="G41" s="404"/>
      <c r="H41" s="404"/>
      <c r="I41" s="407"/>
      <c r="J41" s="407"/>
      <c r="K41" s="407"/>
      <c r="L41" s="407"/>
      <c r="M41" s="407"/>
      <c r="N41" s="407"/>
      <c r="O41" s="407"/>
      <c r="P41" s="773"/>
      <c r="Q41" s="772"/>
    </row>
    <row r="42" spans="2:17" ht="24.9" customHeight="1" x14ac:dyDescent="0.45">
      <c r="B42" s="845"/>
      <c r="C42" s="340" t="s">
        <v>30</v>
      </c>
      <c r="D42" s="379"/>
      <c r="E42" s="404"/>
      <c r="F42" s="404"/>
      <c r="G42" s="404"/>
      <c r="H42" s="404"/>
      <c r="I42" s="407"/>
      <c r="J42" s="408">
        <v>14642.602769755424</v>
      </c>
      <c r="K42" s="408">
        <v>14642.602769755424</v>
      </c>
      <c r="L42" s="408">
        <v>12733.70629962535</v>
      </c>
      <c r="M42" s="408">
        <v>6431.0934734865368</v>
      </c>
      <c r="N42" s="405" t="s">
        <v>52</v>
      </c>
      <c r="O42" s="405" t="s">
        <v>52</v>
      </c>
      <c r="P42" s="781">
        <v>48450.005312622736</v>
      </c>
      <c r="Q42" s="776"/>
    </row>
    <row r="43" spans="2:17" ht="24.9" customHeight="1" x14ac:dyDescent="0.45">
      <c r="B43" s="845"/>
      <c r="C43" s="340" t="s">
        <v>31</v>
      </c>
      <c r="D43" s="371"/>
      <c r="E43" s="401"/>
      <c r="F43" s="402"/>
      <c r="G43" s="402"/>
      <c r="H43" s="402"/>
      <c r="I43" s="401"/>
      <c r="J43" s="401"/>
      <c r="K43" s="401"/>
      <c r="L43" s="401"/>
      <c r="M43" s="401"/>
      <c r="N43" s="401"/>
      <c r="O43" s="401"/>
      <c r="P43" s="773"/>
      <c r="Q43" s="772"/>
    </row>
    <row r="44" spans="2:17" ht="24.9" customHeight="1" x14ac:dyDescent="0.45">
      <c r="B44" s="846"/>
      <c r="C44" s="342" t="s">
        <v>32</v>
      </c>
      <c r="D44" s="374"/>
      <c r="E44" s="409"/>
      <c r="F44" s="409"/>
      <c r="G44" s="409"/>
      <c r="H44" s="409"/>
      <c r="I44" s="409"/>
      <c r="J44" s="409"/>
      <c r="K44" s="409"/>
      <c r="L44" s="409"/>
      <c r="M44" s="409"/>
      <c r="N44" s="409"/>
      <c r="O44" s="409"/>
      <c r="P44" s="773"/>
      <c r="Q44" s="772"/>
    </row>
    <row r="45" spans="2:17" ht="24.9" customHeight="1" x14ac:dyDescent="0.45">
      <c r="B45" s="352"/>
      <c r="C45" s="353"/>
      <c r="D45" s="351"/>
      <c r="E45" s="409"/>
      <c r="F45" s="409"/>
      <c r="G45" s="409"/>
      <c r="H45" s="409"/>
      <c r="I45" s="409"/>
      <c r="J45" s="409"/>
      <c r="K45" s="409"/>
      <c r="L45" s="409"/>
      <c r="M45" s="409"/>
      <c r="N45" s="409"/>
      <c r="O45" s="409"/>
      <c r="P45" s="779"/>
      <c r="Q45" s="775"/>
    </row>
    <row r="46" spans="2:17" ht="24.9" customHeight="1" x14ac:dyDescent="0.45">
      <c r="B46" s="852" t="s">
        <v>39</v>
      </c>
      <c r="C46" s="336" t="s">
        <v>13</v>
      </c>
      <c r="D46" s="376"/>
      <c r="E46" s="402"/>
      <c r="F46" s="402"/>
      <c r="G46" s="402"/>
      <c r="H46" s="402"/>
      <c r="I46" s="402"/>
      <c r="J46" s="402"/>
      <c r="K46" s="402"/>
      <c r="L46" s="402"/>
      <c r="M46" s="401"/>
      <c r="N46" s="401"/>
      <c r="O46" s="401"/>
      <c r="P46" s="773"/>
      <c r="Q46" s="772"/>
    </row>
    <row r="47" spans="2:17" ht="24.9" customHeight="1" x14ac:dyDescent="0.45">
      <c r="B47" s="853"/>
      <c r="C47" s="340" t="s">
        <v>35</v>
      </c>
      <c r="D47" s="373"/>
      <c r="E47" s="402"/>
      <c r="F47" s="402"/>
      <c r="G47" s="402"/>
      <c r="H47" s="402"/>
      <c r="I47" s="402"/>
      <c r="J47" s="402"/>
      <c r="K47" s="402"/>
      <c r="L47" s="402"/>
      <c r="M47" s="401"/>
      <c r="N47" s="401"/>
      <c r="O47" s="401"/>
      <c r="P47" s="773"/>
      <c r="Q47" s="772"/>
    </row>
    <row r="48" spans="2:17" ht="24.9" customHeight="1" x14ac:dyDescent="0.45">
      <c r="B48" s="853"/>
      <c r="C48" s="340" t="s">
        <v>14</v>
      </c>
      <c r="D48" s="371"/>
      <c r="E48" s="401"/>
      <c r="F48" s="402"/>
      <c r="G48" s="402"/>
      <c r="H48" s="402"/>
      <c r="I48" s="402"/>
      <c r="J48" s="402"/>
      <c r="K48" s="402"/>
      <c r="L48" s="402"/>
      <c r="M48" s="401"/>
      <c r="N48" s="401"/>
      <c r="O48" s="401"/>
      <c r="P48" s="773"/>
      <c r="Q48" s="772"/>
    </row>
    <row r="49" spans="2:17" ht="24.9" customHeight="1" x14ac:dyDescent="0.45">
      <c r="B49" s="853"/>
      <c r="C49" s="414" t="s">
        <v>15</v>
      </c>
      <c r="D49" s="373"/>
      <c r="E49" s="402"/>
      <c r="F49" s="402"/>
      <c r="G49" s="402"/>
      <c r="H49" s="402"/>
      <c r="I49" s="402"/>
      <c r="J49" s="402"/>
      <c r="K49" s="402"/>
      <c r="L49" s="402"/>
      <c r="M49" s="401"/>
      <c r="N49" s="401"/>
      <c r="O49" s="401"/>
      <c r="P49" s="773"/>
      <c r="Q49" s="772"/>
    </row>
    <row r="50" spans="2:17" ht="24.9" customHeight="1" x14ac:dyDescent="0.45">
      <c r="B50" s="853"/>
      <c r="C50" s="341" t="s">
        <v>11</v>
      </c>
      <c r="D50" s="373"/>
      <c r="E50" s="410" t="s">
        <v>51</v>
      </c>
      <c r="F50" s="410" t="s">
        <v>51</v>
      </c>
      <c r="G50" s="410" t="s">
        <v>51</v>
      </c>
      <c r="H50" s="403" t="s">
        <v>52</v>
      </c>
      <c r="I50" s="403" t="s">
        <v>54</v>
      </c>
      <c r="J50" s="425">
        <v>0.30845839770549227</v>
      </c>
      <c r="K50" s="425">
        <v>0.30845839770549227</v>
      </c>
      <c r="L50" s="426" t="s">
        <v>52</v>
      </c>
      <c r="M50" s="426" t="s">
        <v>52</v>
      </c>
      <c r="N50" s="426">
        <v>8.302838912298223E-2</v>
      </c>
      <c r="O50" s="405" t="s">
        <v>52</v>
      </c>
      <c r="P50" s="780">
        <v>0.69994518453396681</v>
      </c>
      <c r="Q50" s="772"/>
    </row>
    <row r="51" spans="2:17" ht="24.9" customHeight="1" x14ac:dyDescent="0.45">
      <c r="B51" s="853"/>
      <c r="C51" s="341" t="s">
        <v>6</v>
      </c>
      <c r="D51" s="373"/>
      <c r="E51" s="410" t="s">
        <v>51</v>
      </c>
      <c r="F51" s="410" t="s">
        <v>51</v>
      </c>
      <c r="G51" s="410" t="s">
        <v>51</v>
      </c>
      <c r="H51" s="410" t="s">
        <v>51</v>
      </c>
      <c r="I51" s="403" t="s">
        <v>54</v>
      </c>
      <c r="J51" s="396">
        <v>5.8191442404014717</v>
      </c>
      <c r="K51" s="396">
        <v>5.8191442404014717</v>
      </c>
      <c r="L51" s="395" t="s">
        <v>52</v>
      </c>
      <c r="M51" s="395" t="s">
        <v>52</v>
      </c>
      <c r="N51" s="395">
        <v>1.5663511706888802</v>
      </c>
      <c r="O51" s="405" t="s">
        <v>52</v>
      </c>
      <c r="P51" s="780">
        <v>13.204639651491824</v>
      </c>
      <c r="Q51" s="772"/>
    </row>
    <row r="52" spans="2:17" ht="24.9" customHeight="1" x14ac:dyDescent="0.45">
      <c r="B52" s="853"/>
      <c r="C52" s="341" t="s">
        <v>16</v>
      </c>
      <c r="D52" s="373"/>
      <c r="E52" s="404"/>
      <c r="F52" s="404"/>
      <c r="G52" s="407"/>
      <c r="H52" s="407"/>
      <c r="I52" s="407"/>
      <c r="J52" s="407"/>
      <c r="K52" s="407"/>
      <c r="L52" s="407"/>
      <c r="M52" s="407"/>
      <c r="N52" s="407"/>
      <c r="O52" s="407"/>
      <c r="P52" s="773"/>
      <c r="Q52" s="772"/>
    </row>
    <row r="53" spans="2:17" ht="24.9" customHeight="1" x14ac:dyDescent="0.45">
      <c r="B53" s="853"/>
      <c r="C53" s="341" t="s">
        <v>27</v>
      </c>
      <c r="D53" s="373"/>
      <c r="E53" s="404"/>
      <c r="F53" s="404"/>
      <c r="G53" s="404"/>
      <c r="H53" s="404"/>
      <c r="I53" s="407"/>
      <c r="J53" s="407"/>
      <c r="K53" s="407"/>
      <c r="L53" s="407"/>
      <c r="M53" s="407"/>
      <c r="N53" s="407"/>
      <c r="O53" s="407"/>
      <c r="P53" s="773"/>
      <c r="Q53" s="772"/>
    </row>
    <row r="54" spans="2:17" ht="24.9" customHeight="1" x14ac:dyDescent="0.45">
      <c r="B54" s="853"/>
      <c r="C54" s="341" t="s">
        <v>17</v>
      </c>
      <c r="D54" s="373"/>
      <c r="E54" s="410" t="s">
        <v>51</v>
      </c>
      <c r="F54" s="410" t="s">
        <v>51</v>
      </c>
      <c r="G54" s="410" t="s">
        <v>51</v>
      </c>
      <c r="H54" s="403" t="s">
        <v>52</v>
      </c>
      <c r="I54" s="403" t="s">
        <v>54</v>
      </c>
      <c r="J54" s="396">
        <v>22.188069867873708</v>
      </c>
      <c r="K54" s="396">
        <v>22.188069867873708</v>
      </c>
      <c r="L54" s="403" t="s">
        <v>52</v>
      </c>
      <c r="M54" s="405" t="s">
        <v>52</v>
      </c>
      <c r="N54" s="395">
        <v>5.9724089620560603</v>
      </c>
      <c r="O54" s="405" t="s">
        <v>52</v>
      </c>
      <c r="P54" s="780">
        <v>50.348548697803473</v>
      </c>
      <c r="Q54" s="772"/>
    </row>
    <row r="55" spans="2:17" ht="24.9" customHeight="1" x14ac:dyDescent="0.45">
      <c r="B55" s="853"/>
      <c r="C55" s="341" t="s">
        <v>580</v>
      </c>
      <c r="D55" s="373"/>
      <c r="E55" s="404"/>
      <c r="F55" s="404"/>
      <c r="G55" s="404"/>
      <c r="H55" s="404"/>
      <c r="I55" s="404"/>
      <c r="J55" s="478"/>
      <c r="K55" s="478"/>
      <c r="L55" s="404"/>
      <c r="M55" s="407"/>
      <c r="N55" s="479"/>
      <c r="O55" s="407"/>
      <c r="P55" s="773"/>
      <c r="Q55" s="772"/>
    </row>
    <row r="56" spans="2:17" ht="24.9" customHeight="1" x14ac:dyDescent="0.45">
      <c r="B56" s="853"/>
      <c r="C56" s="341" t="s">
        <v>18</v>
      </c>
      <c r="D56" s="373"/>
      <c r="E56" s="402"/>
      <c r="F56" s="402"/>
      <c r="G56" s="402"/>
      <c r="H56" s="402"/>
      <c r="I56" s="402"/>
      <c r="J56" s="402"/>
      <c r="K56" s="402"/>
      <c r="L56" s="402"/>
      <c r="M56" s="401"/>
      <c r="N56" s="401"/>
      <c r="O56" s="401"/>
      <c r="P56" s="773"/>
      <c r="Q56" s="772"/>
    </row>
    <row r="57" spans="2:17" ht="24.9" customHeight="1" x14ac:dyDescent="0.45">
      <c r="B57" s="853"/>
      <c r="C57" s="341" t="s">
        <v>19</v>
      </c>
      <c r="D57" s="373"/>
      <c r="E57" s="402"/>
      <c r="F57" s="402"/>
      <c r="G57" s="402"/>
      <c r="H57" s="402"/>
      <c r="I57" s="402"/>
      <c r="J57" s="402"/>
      <c r="K57" s="402"/>
      <c r="L57" s="402"/>
      <c r="M57" s="401"/>
      <c r="N57" s="401"/>
      <c r="O57" s="401"/>
      <c r="P57" s="773"/>
      <c r="Q57" s="772"/>
    </row>
    <row r="58" spans="2:17" ht="24.9" customHeight="1" x14ac:dyDescent="0.45">
      <c r="B58" s="854"/>
      <c r="C58" s="342" t="s">
        <v>693</v>
      </c>
      <c r="D58" s="375"/>
      <c r="E58" s="411"/>
      <c r="F58" s="411"/>
      <c r="G58" s="411"/>
      <c r="H58" s="411"/>
      <c r="I58" s="411"/>
      <c r="J58" s="411"/>
      <c r="K58" s="411"/>
      <c r="L58" s="411"/>
      <c r="M58" s="409"/>
      <c r="N58" s="409"/>
      <c r="O58" s="409"/>
      <c r="P58" s="773"/>
      <c r="Q58" s="772"/>
    </row>
    <row r="59" spans="2:17" ht="24.9" customHeight="1" x14ac:dyDescent="0.45">
      <c r="B59" s="352"/>
      <c r="C59" s="353"/>
      <c r="D59" s="351"/>
      <c r="E59" s="409"/>
      <c r="F59" s="409"/>
      <c r="G59" s="409"/>
      <c r="H59" s="409"/>
      <c r="I59" s="409"/>
      <c r="J59" s="409"/>
      <c r="K59" s="409"/>
      <c r="L59" s="409"/>
      <c r="M59" s="409"/>
      <c r="N59" s="409"/>
      <c r="O59" s="409"/>
      <c r="P59" s="779"/>
      <c r="Q59" s="775"/>
    </row>
    <row r="60" spans="2:17" ht="24.9" customHeight="1" x14ac:dyDescent="0.45">
      <c r="B60" s="852" t="s">
        <v>33</v>
      </c>
      <c r="C60" s="336" t="s">
        <v>21</v>
      </c>
      <c r="D60" s="370"/>
      <c r="E60" s="410" t="s">
        <v>51</v>
      </c>
      <c r="F60" s="410" t="s">
        <v>51</v>
      </c>
      <c r="G60" s="347"/>
      <c r="H60" s="347"/>
      <c r="I60" s="346"/>
      <c r="J60" s="749">
        <v>1.8789897005226379</v>
      </c>
      <c r="K60" s="749">
        <v>1.8789897005226379</v>
      </c>
      <c r="L60" s="749" t="s">
        <v>52</v>
      </c>
      <c r="M60" s="346"/>
      <c r="N60" s="750">
        <v>0.50577156975970228</v>
      </c>
      <c r="O60" s="349"/>
      <c r="P60" s="780">
        <v>4.2637509708049777</v>
      </c>
      <c r="Q60" s="777"/>
    </row>
    <row r="61" spans="2:17" ht="24.9" customHeight="1" x14ac:dyDescent="0.45">
      <c r="B61" s="853"/>
      <c r="C61" s="340" t="s">
        <v>22</v>
      </c>
      <c r="D61" s="371"/>
      <c r="E61" s="549" t="s">
        <v>57</v>
      </c>
      <c r="F61" s="550" t="s">
        <v>57</v>
      </c>
      <c r="G61" s="350"/>
      <c r="H61" s="350"/>
      <c r="I61" s="349"/>
      <c r="J61" s="349"/>
      <c r="K61" s="349"/>
      <c r="L61" s="349"/>
      <c r="M61" s="349"/>
      <c r="N61" s="349"/>
      <c r="O61" s="349"/>
      <c r="P61" s="773"/>
      <c r="Q61" s="772"/>
    </row>
    <row r="62" spans="2:17" ht="24.9" customHeight="1" x14ac:dyDescent="0.45">
      <c r="B62" s="853"/>
      <c r="C62" s="340" t="s">
        <v>23</v>
      </c>
      <c r="D62" s="855" t="s">
        <v>530</v>
      </c>
      <c r="E62" s="856"/>
      <c r="F62" s="856"/>
      <c r="G62" s="856"/>
      <c r="H62" s="856"/>
      <c r="I62" s="856"/>
      <c r="J62" s="856"/>
      <c r="K62" s="856"/>
      <c r="L62" s="856"/>
      <c r="M62" s="856"/>
      <c r="N62" s="856"/>
      <c r="O62" s="856"/>
      <c r="P62" s="773"/>
      <c r="Q62" s="772"/>
    </row>
    <row r="63" spans="2:17" ht="24.9" customHeight="1" x14ac:dyDescent="0.45">
      <c r="B63" s="853"/>
      <c r="C63" s="340" t="s">
        <v>666</v>
      </c>
      <c r="D63" s="373"/>
      <c r="E63" s="410" t="s">
        <v>51</v>
      </c>
      <c r="F63" s="410" t="s">
        <v>51</v>
      </c>
      <c r="G63" s="410" t="s">
        <v>51</v>
      </c>
      <c r="H63" s="410" t="s">
        <v>51</v>
      </c>
      <c r="I63" s="403" t="s">
        <v>54</v>
      </c>
      <c r="J63" s="403" t="s">
        <v>52</v>
      </c>
      <c r="K63" s="403" t="s">
        <v>52</v>
      </c>
      <c r="L63" s="403" t="s">
        <v>52</v>
      </c>
      <c r="M63" s="405" t="s">
        <v>52</v>
      </c>
      <c r="N63" s="405" t="s">
        <v>52</v>
      </c>
      <c r="O63" s="405" t="s">
        <v>52</v>
      </c>
      <c r="P63" s="773"/>
      <c r="Q63" s="772"/>
    </row>
    <row r="64" spans="2:17" ht="24.9" customHeight="1" x14ac:dyDescent="0.45">
      <c r="B64" s="853"/>
      <c r="C64" s="340" t="s">
        <v>8</v>
      </c>
      <c r="D64" s="373"/>
      <c r="E64" s="410" t="s">
        <v>51</v>
      </c>
      <c r="F64" s="410" t="s">
        <v>51</v>
      </c>
      <c r="G64" s="410" t="s">
        <v>51</v>
      </c>
      <c r="H64" s="410" t="s">
        <v>51</v>
      </c>
      <c r="I64" s="403" t="s">
        <v>54</v>
      </c>
      <c r="J64" s="403" t="s">
        <v>52</v>
      </c>
      <c r="K64" s="403" t="s">
        <v>52</v>
      </c>
      <c r="L64" s="403" t="s">
        <v>52</v>
      </c>
      <c r="M64" s="405" t="s">
        <v>52</v>
      </c>
      <c r="N64" s="405" t="s">
        <v>52</v>
      </c>
      <c r="O64" s="405" t="s">
        <v>52</v>
      </c>
      <c r="P64" s="773"/>
      <c r="Q64" s="772"/>
    </row>
    <row r="65" spans="2:17" ht="24.9" customHeight="1" x14ac:dyDescent="0.45">
      <c r="B65" s="853"/>
      <c r="C65" s="340" t="s">
        <v>25</v>
      </c>
      <c r="D65" s="373"/>
      <c r="E65" s="410" t="s">
        <v>51</v>
      </c>
      <c r="F65" s="410" t="s">
        <v>51</v>
      </c>
      <c r="G65" s="410" t="s">
        <v>51</v>
      </c>
      <c r="H65" s="410" t="s">
        <v>51</v>
      </c>
      <c r="I65" s="403" t="s">
        <v>54</v>
      </c>
      <c r="J65" s="403" t="s">
        <v>52</v>
      </c>
      <c r="K65" s="403" t="s">
        <v>52</v>
      </c>
      <c r="L65" s="403" t="s">
        <v>52</v>
      </c>
      <c r="M65" s="405" t="s">
        <v>52</v>
      </c>
      <c r="N65" s="405" t="s">
        <v>52</v>
      </c>
      <c r="O65" s="405" t="s">
        <v>52</v>
      </c>
      <c r="P65" s="773"/>
      <c r="Q65" s="772"/>
    </row>
    <row r="66" spans="2:17" ht="24.9" customHeight="1" x14ac:dyDescent="0.45">
      <c r="B66" s="853"/>
      <c r="C66" s="340" t="s">
        <v>0</v>
      </c>
      <c r="D66" s="373"/>
      <c r="E66" s="410" t="s">
        <v>51</v>
      </c>
      <c r="F66" s="410" t="s">
        <v>51</v>
      </c>
      <c r="G66" s="410" t="s">
        <v>51</v>
      </c>
      <c r="H66" s="410" t="s">
        <v>51</v>
      </c>
      <c r="I66" s="407"/>
      <c r="J66" s="403" t="s">
        <v>52</v>
      </c>
      <c r="K66" s="403" t="s">
        <v>52</v>
      </c>
      <c r="L66" s="403" t="s">
        <v>52</v>
      </c>
      <c r="M66" s="405" t="s">
        <v>52</v>
      </c>
      <c r="N66" s="407"/>
      <c r="O66" s="407"/>
      <c r="P66" s="773"/>
      <c r="Q66" s="772"/>
    </row>
    <row r="67" spans="2:17" ht="24.9" customHeight="1" x14ac:dyDescent="0.45">
      <c r="B67" s="853"/>
      <c r="C67" s="340" t="s">
        <v>7</v>
      </c>
      <c r="D67" s="373"/>
      <c r="E67" s="410" t="s">
        <v>51</v>
      </c>
      <c r="F67" s="410" t="s">
        <v>51</v>
      </c>
      <c r="G67" s="410" t="s">
        <v>51</v>
      </c>
      <c r="H67" s="410" t="s">
        <v>51</v>
      </c>
      <c r="I67" s="407"/>
      <c r="J67" s="403" t="s">
        <v>52</v>
      </c>
      <c r="K67" s="403" t="s">
        <v>52</v>
      </c>
      <c r="L67" s="403" t="s">
        <v>52</v>
      </c>
      <c r="M67" s="405" t="s">
        <v>52</v>
      </c>
      <c r="N67" s="407"/>
      <c r="O67" s="407"/>
      <c r="P67" s="773"/>
      <c r="Q67" s="772"/>
    </row>
    <row r="68" spans="2:17" ht="24.9" customHeight="1" x14ac:dyDescent="0.45">
      <c r="B68" s="853"/>
      <c r="C68" s="340" t="s">
        <v>26</v>
      </c>
      <c r="D68" s="371"/>
      <c r="E68" s="549" t="s">
        <v>57</v>
      </c>
      <c r="F68" s="550" t="s">
        <v>57</v>
      </c>
      <c r="G68" s="402"/>
      <c r="H68" s="550" t="s">
        <v>57</v>
      </c>
      <c r="I68" s="407"/>
      <c r="J68" s="407"/>
      <c r="K68" s="407"/>
      <c r="L68" s="407"/>
      <c r="M68" s="407"/>
      <c r="N68" s="407"/>
      <c r="O68" s="407"/>
      <c r="P68" s="773"/>
      <c r="Q68" s="772"/>
    </row>
    <row r="69" spans="2:17" ht="24.9" customHeight="1" x14ac:dyDescent="0.45">
      <c r="B69" s="853"/>
      <c r="C69" s="340" t="s">
        <v>27</v>
      </c>
      <c r="D69" s="373"/>
      <c r="E69" s="410" t="s">
        <v>51</v>
      </c>
      <c r="F69" s="410" t="s">
        <v>51</v>
      </c>
      <c r="G69" s="410" t="s">
        <v>51</v>
      </c>
      <c r="H69" s="410" t="s">
        <v>51</v>
      </c>
      <c r="I69" s="403" t="s">
        <v>54</v>
      </c>
      <c r="J69" s="403" t="s">
        <v>52</v>
      </c>
      <c r="K69" s="403" t="s">
        <v>52</v>
      </c>
      <c r="L69" s="396" t="s">
        <v>52</v>
      </c>
      <c r="M69" s="395" t="s">
        <v>52</v>
      </c>
      <c r="N69" s="396" t="s">
        <v>52</v>
      </c>
      <c r="O69" s="405" t="s">
        <v>52</v>
      </c>
      <c r="P69" s="773"/>
      <c r="Q69" s="772"/>
    </row>
    <row r="70" spans="2:17" ht="24.9" customHeight="1" x14ac:dyDescent="0.45">
      <c r="B70" s="853"/>
      <c r="C70" s="340" t="s">
        <v>28</v>
      </c>
      <c r="D70" s="373"/>
      <c r="E70" s="410" t="s">
        <v>51</v>
      </c>
      <c r="F70" s="410" t="s">
        <v>51</v>
      </c>
      <c r="G70" s="410" t="s">
        <v>51</v>
      </c>
      <c r="H70" s="410" t="s">
        <v>51</v>
      </c>
      <c r="I70" s="403" t="s">
        <v>54</v>
      </c>
      <c r="J70" s="403" t="s">
        <v>52</v>
      </c>
      <c r="K70" s="403" t="s">
        <v>52</v>
      </c>
      <c r="L70" s="403" t="s">
        <v>52</v>
      </c>
      <c r="M70" s="405" t="s">
        <v>52</v>
      </c>
      <c r="N70" s="405" t="s">
        <v>52</v>
      </c>
      <c r="O70" s="405" t="s">
        <v>52</v>
      </c>
      <c r="P70" s="773"/>
      <c r="Q70" s="772"/>
    </row>
    <row r="71" spans="2:17" ht="24.9" customHeight="1" x14ac:dyDescent="0.45">
      <c r="B71" s="853"/>
      <c r="C71" s="340" t="s">
        <v>29</v>
      </c>
      <c r="D71" s="371"/>
      <c r="E71" s="549" t="s">
        <v>57</v>
      </c>
      <c r="F71" s="402"/>
      <c r="G71" s="402"/>
      <c r="H71" s="402"/>
      <c r="I71" s="407"/>
      <c r="J71" s="407"/>
      <c r="K71" s="407"/>
      <c r="L71" s="407"/>
      <c r="M71" s="407"/>
      <c r="N71" s="407"/>
      <c r="O71" s="407"/>
      <c r="P71" s="773"/>
      <c r="Q71" s="772"/>
    </row>
    <row r="72" spans="2:17" ht="24.9" customHeight="1" x14ac:dyDescent="0.45">
      <c r="B72" s="853"/>
      <c r="C72" s="340" t="s">
        <v>30</v>
      </c>
      <c r="D72" s="373"/>
      <c r="E72" s="402"/>
      <c r="F72" s="402"/>
      <c r="G72" s="402"/>
      <c r="H72" s="402"/>
      <c r="I72" s="404"/>
      <c r="J72" s="404"/>
      <c r="K72" s="404"/>
      <c r="L72" s="404"/>
      <c r="M72" s="404"/>
      <c r="N72" s="407"/>
      <c r="O72" s="407"/>
      <c r="P72" s="773"/>
      <c r="Q72" s="772"/>
    </row>
    <row r="73" spans="2:17" ht="24.9" customHeight="1" x14ac:dyDescent="0.45">
      <c r="B73" s="853"/>
      <c r="C73" s="340" t="s">
        <v>31</v>
      </c>
      <c r="D73" s="373"/>
      <c r="E73" s="402"/>
      <c r="F73" s="402"/>
      <c r="G73" s="401"/>
      <c r="H73" s="410" t="s">
        <v>51</v>
      </c>
      <c r="I73" s="407"/>
      <c r="J73" s="407"/>
      <c r="K73" s="407"/>
      <c r="L73" s="407"/>
      <c r="M73" s="404"/>
      <c r="N73" s="407"/>
      <c r="O73" s="404"/>
      <c r="P73" s="773"/>
      <c r="Q73" s="772"/>
    </row>
    <row r="74" spans="2:17" ht="24.9" customHeight="1" thickBot="1" x14ac:dyDescent="0.5">
      <c r="B74" s="854"/>
      <c r="C74" s="340" t="s">
        <v>32</v>
      </c>
      <c r="D74" s="375"/>
      <c r="E74" s="551" t="s">
        <v>57</v>
      </c>
      <c r="F74" s="552" t="s">
        <v>57</v>
      </c>
      <c r="G74" s="409"/>
      <c r="H74" s="409"/>
      <c r="I74" s="412"/>
      <c r="J74" s="553" t="s">
        <v>52</v>
      </c>
      <c r="K74" s="553" t="s">
        <v>52</v>
      </c>
      <c r="L74" s="553" t="s">
        <v>52</v>
      </c>
      <c r="M74" s="413" t="s">
        <v>52</v>
      </c>
      <c r="N74" s="412"/>
      <c r="O74" s="412"/>
      <c r="P74" s="773"/>
      <c r="Q74" s="778"/>
    </row>
    <row r="75" spans="2:17" ht="24.9" customHeight="1" x14ac:dyDescent="0.25">
      <c r="B75" s="352"/>
      <c r="C75" s="355"/>
      <c r="D75" s="354"/>
      <c r="E75" s="354"/>
      <c r="F75" s="345"/>
      <c r="G75" s="345"/>
      <c r="H75" s="345"/>
      <c r="I75" s="345"/>
      <c r="J75" s="345"/>
      <c r="K75" s="345"/>
      <c r="L75" s="345"/>
      <c r="M75" s="345"/>
      <c r="N75" s="345"/>
      <c r="O75" s="345"/>
      <c r="P75" s="764"/>
      <c r="Q75" s="762"/>
    </row>
    <row r="76" spans="2:17" ht="24.9" customHeight="1" x14ac:dyDescent="0.25">
      <c r="B76" s="844" t="s">
        <v>646</v>
      </c>
      <c r="C76" s="356" t="s">
        <v>458</v>
      </c>
      <c r="D76" s="855" t="s">
        <v>530</v>
      </c>
      <c r="E76" s="856"/>
      <c r="F76" s="856"/>
      <c r="G76" s="856"/>
      <c r="H76" s="856"/>
      <c r="I76" s="856"/>
      <c r="J76" s="856"/>
      <c r="K76" s="856"/>
      <c r="L76" s="856"/>
      <c r="M76" s="856"/>
      <c r="N76" s="856"/>
      <c r="O76" s="856"/>
      <c r="P76" s="766"/>
      <c r="Q76" s="767"/>
    </row>
    <row r="77" spans="2:17" ht="24.9" customHeight="1" x14ac:dyDescent="0.25">
      <c r="B77" s="845"/>
      <c r="C77" s="357" t="s">
        <v>459</v>
      </c>
      <c r="D77" s="855" t="s">
        <v>530</v>
      </c>
      <c r="E77" s="856"/>
      <c r="F77" s="856"/>
      <c r="G77" s="856"/>
      <c r="H77" s="856"/>
      <c r="I77" s="856"/>
      <c r="J77" s="856"/>
      <c r="K77" s="856"/>
      <c r="L77" s="856"/>
      <c r="M77" s="856"/>
      <c r="N77" s="856"/>
      <c r="O77" s="856"/>
      <c r="P77" s="766"/>
      <c r="Q77" s="767"/>
    </row>
    <row r="78" spans="2:17" ht="24.9" customHeight="1" x14ac:dyDescent="0.25">
      <c r="B78" s="846"/>
      <c r="C78" s="358" t="s">
        <v>647</v>
      </c>
      <c r="D78" s="855" t="s">
        <v>530</v>
      </c>
      <c r="E78" s="856"/>
      <c r="F78" s="856"/>
      <c r="G78" s="856"/>
      <c r="H78" s="856"/>
      <c r="I78" s="856"/>
      <c r="J78" s="856"/>
      <c r="K78" s="856"/>
      <c r="L78" s="856"/>
      <c r="M78" s="856"/>
      <c r="N78" s="856"/>
      <c r="O78" s="856"/>
      <c r="P78" s="768"/>
      <c r="Q78" s="769"/>
    </row>
    <row r="79" spans="2:17" ht="24.9" customHeight="1" x14ac:dyDescent="0.25"/>
    <row r="80" spans="2:17" ht="24.9" customHeight="1" x14ac:dyDescent="0.4">
      <c r="C80" s="785" t="s">
        <v>855</v>
      </c>
      <c r="D80" s="786"/>
      <c r="E80" s="787">
        <v>543.59919040013119</v>
      </c>
      <c r="F80" s="787">
        <v>0</v>
      </c>
      <c r="G80" s="787">
        <v>13.393784599810925</v>
      </c>
      <c r="H80" s="787">
        <v>0</v>
      </c>
      <c r="I80" s="787">
        <v>0</v>
      </c>
      <c r="J80" s="787">
        <v>37257.178049135953</v>
      </c>
      <c r="K80" s="787">
        <v>16739.80965107249</v>
      </c>
      <c r="L80" s="787">
        <v>16583.528735165903</v>
      </c>
      <c r="M80" s="787">
        <v>6784.9991204855451</v>
      </c>
      <c r="N80" s="787">
        <v>8.1275600916276254</v>
      </c>
      <c r="O80" s="787">
        <v>0</v>
      </c>
      <c r="P80" s="789">
        <v>77930.636090951462</v>
      </c>
      <c r="Q80" s="787"/>
    </row>
    <row r="81" spans="3:16" ht="90.85" customHeight="1" x14ac:dyDescent="0.35">
      <c r="C81" s="784" t="s">
        <v>856</v>
      </c>
      <c r="P81" s="788"/>
    </row>
    <row r="82" spans="3:16" ht="24.9" customHeight="1" x14ac:dyDescent="0.25">
      <c r="C82" s="851"/>
      <c r="D82" s="851"/>
      <c r="E82" s="851"/>
      <c r="F82" s="851"/>
      <c r="G82" s="851"/>
      <c r="H82" s="851"/>
      <c r="I82" s="851"/>
      <c r="J82" s="851"/>
      <c r="K82" s="851"/>
      <c r="L82" s="851"/>
      <c r="M82" s="851"/>
      <c r="N82" s="851"/>
      <c r="O82" s="360"/>
    </row>
  </sheetData>
  <mergeCells count="13">
    <mergeCell ref="B15:B28"/>
    <mergeCell ref="J13:L13"/>
    <mergeCell ref="B7:N7"/>
    <mergeCell ref="C82:N82"/>
    <mergeCell ref="B30:B44"/>
    <mergeCell ref="B46:B58"/>
    <mergeCell ref="B60:B74"/>
    <mergeCell ref="D62:O62"/>
    <mergeCell ref="B76:B78"/>
    <mergeCell ref="D76:O76"/>
    <mergeCell ref="D77:O77"/>
    <mergeCell ref="D78:O78"/>
    <mergeCell ref="D32:O32"/>
  </mergeCells>
  <hyperlinks>
    <hyperlink ref="E14" location="'Electric vehicles'!A1" display="Electric cars and vans"/>
    <hyperlink ref="F14" location="'Plug in hybrids'!A1" display="Plug in hybrid cars and vans"/>
    <hyperlink ref="G14" location="'Hydrogen buses'!A1" display="Hydrogen buses"/>
    <hyperlink ref="H14" location="Biofuels!A1" display="Biofuels"/>
    <hyperlink ref="I14" location="'Efficiency improvement'!A1" display="Improved vehicle efficiency"/>
    <hyperlink ref="J14" location="'Walking &amp; cycling'!A1" display="Walking/cycling"/>
    <hyperlink ref="K14" location="'Demand reduction'!A1" display="Demand reduction"/>
    <hyperlink ref="L14" location="'Modal shift'!A1" display="Modal shift"/>
    <hyperlink ref="M14" location="'HGV logistics savings'!A1" display="HGV logistics savings"/>
    <hyperlink ref="N14" location="'Eco driving'!A1" display="Eco driving all vehicles"/>
    <hyperlink ref="O14" location="'Speed limiting'!A1" display="Speed limiting cars and vans"/>
    <hyperlink ref="D14" location="'Conventional '!A1" display="Conventional ICE vehicles"/>
  </hyperlinks>
  <pageMargins left="0.75" right="0.75" top="1" bottom="1" header="0.5" footer="0.5"/>
  <pageSetup paperSize="9" orientation="portrait" horizont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S84"/>
  <sheetViews>
    <sheetView zoomScale="40" zoomScaleNormal="40" workbookViewId="0">
      <selection activeCell="C8" sqref="C8"/>
    </sheetView>
  </sheetViews>
  <sheetFormatPr defaultColWidth="11.375" defaultRowHeight="13.1" x14ac:dyDescent="0.25"/>
  <cols>
    <col min="1" max="1" width="3.25" style="205" customWidth="1"/>
    <col min="2" max="2" width="11.375" style="205"/>
    <col min="3" max="3" width="59.25" style="205" customWidth="1"/>
    <col min="4" max="4" width="19.25" style="280" customWidth="1"/>
    <col min="5" max="9" width="19.875" style="205" customWidth="1"/>
    <col min="10" max="10" width="19.875" style="608" customWidth="1"/>
    <col min="11" max="19" width="19.875" style="205" customWidth="1"/>
    <col min="20" max="21" width="19.75" style="205" customWidth="1"/>
    <col min="22" max="16384" width="11.375" style="205"/>
  </cols>
  <sheetData>
    <row r="1" spans="2:19" ht="31.45" x14ac:dyDescent="0.55000000000000004">
      <c r="B1" s="474" t="s">
        <v>652</v>
      </c>
      <c r="C1" s="427"/>
      <c r="D1" s="428"/>
      <c r="E1" s="429"/>
      <c r="F1" s="429"/>
      <c r="G1" s="429"/>
      <c r="H1" s="429"/>
      <c r="I1" s="429"/>
      <c r="J1" s="620"/>
      <c r="K1" s="429"/>
      <c r="L1" s="429"/>
      <c r="M1" s="429"/>
      <c r="N1" s="429"/>
    </row>
    <row r="2" spans="2:19" x14ac:dyDescent="0.25">
      <c r="B2" s="429"/>
      <c r="D2" s="430"/>
      <c r="E2" s="429"/>
      <c r="F2" s="429"/>
      <c r="G2" s="429"/>
      <c r="H2" s="429"/>
      <c r="I2" s="429"/>
      <c r="J2" s="620"/>
      <c r="K2" s="429"/>
      <c r="L2" s="429"/>
      <c r="M2" s="429"/>
      <c r="N2" s="429"/>
    </row>
    <row r="3" spans="2:19" ht="26.2" x14ac:dyDescent="0.45">
      <c r="B3" s="173" t="s">
        <v>664</v>
      </c>
      <c r="C3" s="429"/>
      <c r="D3" s="320" t="s">
        <v>653</v>
      </c>
      <c r="E3" s="321" t="s">
        <v>882</v>
      </c>
      <c r="F3" s="317"/>
      <c r="G3" s="317"/>
      <c r="H3" s="185"/>
      <c r="I3" s="185"/>
      <c r="J3" s="605"/>
      <c r="M3" s="431"/>
      <c r="N3" s="431"/>
    </row>
    <row r="4" spans="2:19" s="185" customFormat="1" ht="23.25" customHeight="1" x14ac:dyDescent="0.35">
      <c r="B4" s="432"/>
      <c r="C4" s="186"/>
      <c r="D4" s="320" t="s">
        <v>654</v>
      </c>
      <c r="E4" s="326">
        <v>39970</v>
      </c>
      <c r="F4" s="320" t="s">
        <v>655</v>
      </c>
      <c r="G4" s="327">
        <v>1.22</v>
      </c>
      <c r="H4" s="188"/>
      <c r="I4" s="188"/>
      <c r="J4" s="607"/>
      <c r="K4" s="188"/>
      <c r="L4" s="188"/>
      <c r="M4" s="188"/>
      <c r="N4" s="188"/>
    </row>
    <row r="5" spans="2:19" s="185" customFormat="1" ht="23.25" customHeight="1" x14ac:dyDescent="0.45">
      <c r="B5" s="427" t="s">
        <v>466</v>
      </c>
      <c r="C5" s="186"/>
      <c r="D5" s="320"/>
      <c r="E5" s="326"/>
      <c r="F5" s="320"/>
      <c r="G5" s="327"/>
      <c r="H5" s="188"/>
      <c r="I5" s="188"/>
      <c r="J5" s="607"/>
      <c r="K5" s="188"/>
      <c r="L5" s="188"/>
      <c r="M5" s="188"/>
      <c r="N5" s="188"/>
    </row>
    <row r="6" spans="2:19" s="178" customFormat="1" ht="19.649999999999999" customHeight="1" x14ac:dyDescent="0.45">
      <c r="B6" s="173"/>
      <c r="C6" s="183"/>
      <c r="D6" s="182"/>
      <c r="E6" s="179"/>
      <c r="F6" s="182"/>
      <c r="G6" s="179"/>
      <c r="H6" s="182"/>
      <c r="I6" s="184"/>
      <c r="J6" s="184"/>
      <c r="K6" s="184"/>
      <c r="L6" s="184"/>
      <c r="Q6" s="175"/>
    </row>
    <row r="7" spans="2:19" s="296" customFormat="1" ht="54.35" customHeight="1" x14ac:dyDescent="0.45">
      <c r="J7" s="311"/>
      <c r="K7" s="299"/>
      <c r="Q7" s="300"/>
    </row>
    <row r="8" spans="2:19" s="178" customFormat="1" ht="77.900000000000006" customHeight="1" x14ac:dyDescent="0.45">
      <c r="B8" s="297"/>
      <c r="C8" s="298"/>
      <c r="D8" s="814" t="s">
        <v>823</v>
      </c>
      <c r="E8" s="814" t="s">
        <v>596</v>
      </c>
      <c r="F8" s="821" t="s">
        <v>51</v>
      </c>
      <c r="G8" s="814" t="s">
        <v>575</v>
      </c>
      <c r="H8" s="814" t="s">
        <v>824</v>
      </c>
      <c r="I8" s="814" t="s">
        <v>58</v>
      </c>
      <c r="J8" s="577"/>
      <c r="K8" s="179"/>
      <c r="M8" s="296"/>
      <c r="Q8" s="175"/>
    </row>
    <row r="9" spans="2:19" s="362" customFormat="1" ht="54.35" customHeight="1" x14ac:dyDescent="0.45">
      <c r="B9" s="173" t="s">
        <v>456</v>
      </c>
      <c r="C9" s="183"/>
      <c r="D9" s="815" t="s">
        <v>56</v>
      </c>
      <c r="E9" s="816" t="s">
        <v>52</v>
      </c>
      <c r="F9" s="817" t="s">
        <v>51</v>
      </c>
      <c r="G9" s="818" t="s">
        <v>57</v>
      </c>
      <c r="H9" s="819" t="s">
        <v>665</v>
      </c>
      <c r="I9" s="820" t="s">
        <v>290</v>
      </c>
      <c r="J9" s="576"/>
      <c r="M9" s="365"/>
      <c r="S9" s="366"/>
    </row>
    <row r="10" spans="2:19" s="605" customFormat="1" ht="52.55" customHeight="1" x14ac:dyDescent="0.3">
      <c r="B10" s="363"/>
      <c r="C10" s="364"/>
      <c r="D10" s="311"/>
      <c r="E10" s="311"/>
      <c r="F10" s="311"/>
      <c r="G10" s="311"/>
      <c r="H10" s="311"/>
      <c r="I10" s="576"/>
      <c r="J10" s="606"/>
      <c r="K10" s="607"/>
      <c r="L10" s="607"/>
      <c r="M10" s="607"/>
      <c r="N10" s="607"/>
    </row>
    <row r="11" spans="2:19" s="185" customFormat="1" ht="21.95" customHeight="1" x14ac:dyDescent="0.35">
      <c r="B11" s="433" t="s">
        <v>673</v>
      </c>
      <c r="C11" s="434"/>
      <c r="D11" s="433" t="s">
        <v>676</v>
      </c>
      <c r="E11" s="434"/>
      <c r="F11" s="434"/>
      <c r="G11" s="434"/>
      <c r="H11" s="434"/>
      <c r="I11" s="434"/>
      <c r="J11" s="621"/>
      <c r="K11" s="435"/>
      <c r="L11" s="434"/>
      <c r="M11" s="434"/>
      <c r="N11" s="434"/>
      <c r="O11" s="434"/>
    </row>
    <row r="12" spans="2:19" s="185" customFormat="1" ht="28.5" customHeight="1" x14ac:dyDescent="0.45">
      <c r="B12" s="190"/>
      <c r="C12" s="190"/>
      <c r="D12" s="190"/>
      <c r="E12" s="190"/>
      <c r="F12" s="190"/>
      <c r="G12" s="190"/>
      <c r="H12" s="190"/>
      <c r="I12" s="190"/>
      <c r="J12" s="605"/>
      <c r="K12" s="190"/>
      <c r="L12" s="860" t="s">
        <v>44</v>
      </c>
      <c r="M12" s="861"/>
      <c r="N12" s="862"/>
      <c r="O12" s="190"/>
      <c r="P12" s="190"/>
      <c r="Q12" s="190"/>
    </row>
    <row r="13" spans="2:19" s="436" customFormat="1" ht="60.9" x14ac:dyDescent="0.35">
      <c r="B13" s="193"/>
      <c r="C13" s="194" t="s">
        <v>656</v>
      </c>
      <c r="D13" s="573" t="s">
        <v>41</v>
      </c>
      <c r="E13" s="573" t="s">
        <v>657</v>
      </c>
      <c r="F13" s="572" t="s">
        <v>658</v>
      </c>
      <c r="G13" s="572" t="s">
        <v>659</v>
      </c>
      <c r="H13" s="572" t="s">
        <v>444</v>
      </c>
      <c r="I13" s="572" t="s">
        <v>410</v>
      </c>
      <c r="J13" s="575" t="s">
        <v>571</v>
      </c>
      <c r="K13" s="572" t="s">
        <v>411</v>
      </c>
      <c r="L13" s="573" t="s">
        <v>47</v>
      </c>
      <c r="M13" s="572" t="s">
        <v>48</v>
      </c>
      <c r="N13" s="571" t="s">
        <v>55</v>
      </c>
      <c r="O13" s="572" t="s">
        <v>660</v>
      </c>
      <c r="P13" s="572" t="s">
        <v>661</v>
      </c>
      <c r="Q13" s="570" t="s">
        <v>49</v>
      </c>
    </row>
    <row r="14" spans="2:19" ht="28" customHeight="1" x14ac:dyDescent="0.25">
      <c r="B14" s="835" t="s">
        <v>40</v>
      </c>
      <c r="C14" s="574" t="s">
        <v>13</v>
      </c>
      <c r="D14" s="566"/>
      <c r="E14" s="569"/>
      <c r="F14" s="569"/>
      <c r="G14" s="569"/>
      <c r="H14" s="569"/>
      <c r="I14" s="569"/>
      <c r="J14" s="633" t="s">
        <v>290</v>
      </c>
      <c r="K14" s="568"/>
      <c r="L14" s="568"/>
      <c r="M14" s="568"/>
      <c r="N14" s="568"/>
      <c r="O14" s="568"/>
      <c r="P14" s="568"/>
      <c r="Q14" s="567"/>
    </row>
    <row r="15" spans="2:19" ht="28" customHeight="1" x14ac:dyDescent="0.25">
      <c r="B15" s="836"/>
      <c r="C15" s="206" t="s">
        <v>35</v>
      </c>
      <c r="D15" s="622"/>
      <c r="E15" s="623"/>
      <c r="F15" s="624"/>
      <c r="G15" s="624"/>
      <c r="H15" s="624"/>
      <c r="I15" s="624"/>
      <c r="J15" s="634" t="s">
        <v>290</v>
      </c>
      <c r="K15" s="626"/>
      <c r="L15" s="628">
        <v>28.681325862594591</v>
      </c>
      <c r="M15" s="627" t="s">
        <v>52</v>
      </c>
      <c r="N15" s="627">
        <v>2.8681325862594593</v>
      </c>
      <c r="O15" s="625"/>
      <c r="P15" s="625"/>
      <c r="Q15" s="629"/>
    </row>
    <row r="16" spans="2:19" ht="28" customHeight="1" x14ac:dyDescent="0.25">
      <c r="B16" s="836"/>
      <c r="C16" s="206" t="s">
        <v>14</v>
      </c>
      <c r="D16" s="439"/>
      <c r="E16" s="440"/>
      <c r="F16" s="441"/>
      <c r="G16" s="441"/>
      <c r="H16" s="441"/>
      <c r="I16" s="441"/>
      <c r="J16" s="635" t="s">
        <v>51</v>
      </c>
      <c r="K16" s="442"/>
      <c r="L16" s="443" t="s">
        <v>50</v>
      </c>
      <c r="M16" s="444" t="s">
        <v>52</v>
      </c>
      <c r="N16" s="445" t="s">
        <v>51</v>
      </c>
      <c r="O16" s="446" t="s">
        <v>52</v>
      </c>
      <c r="P16" s="446" t="s">
        <v>341</v>
      </c>
      <c r="Q16" s="447" t="s">
        <v>341</v>
      </c>
    </row>
    <row r="17" spans="2:17" ht="28" customHeight="1" x14ac:dyDescent="0.25">
      <c r="B17" s="836"/>
      <c r="C17" s="220" t="s">
        <v>15</v>
      </c>
      <c r="D17" s="439"/>
      <c r="E17" s="440"/>
      <c r="F17" s="441"/>
      <c r="G17" s="441"/>
      <c r="H17" s="441"/>
      <c r="I17" s="441"/>
      <c r="J17" s="634" t="s">
        <v>290</v>
      </c>
      <c r="K17" s="442"/>
      <c r="L17" s="442"/>
      <c r="M17" s="442"/>
      <c r="N17" s="442"/>
      <c r="O17" s="448"/>
      <c r="P17" s="448"/>
      <c r="Q17" s="449"/>
    </row>
    <row r="18" spans="2:17" ht="28" customHeight="1" x14ac:dyDescent="0.25">
      <c r="B18" s="836"/>
      <c r="C18" s="220" t="s">
        <v>11</v>
      </c>
      <c r="D18" s="439"/>
      <c r="E18" s="440"/>
      <c r="F18" s="441"/>
      <c r="G18" s="441"/>
      <c r="H18" s="441"/>
      <c r="I18" s="441"/>
      <c r="J18" s="634" t="s">
        <v>290</v>
      </c>
      <c r="K18" s="448"/>
      <c r="L18" s="448"/>
      <c r="M18" s="448"/>
      <c r="N18" s="448"/>
      <c r="O18" s="442"/>
      <c r="P18" s="442"/>
      <c r="Q18" s="449"/>
    </row>
    <row r="19" spans="2:17" ht="28" customHeight="1" x14ac:dyDescent="0.25">
      <c r="B19" s="836"/>
      <c r="C19" s="220" t="s">
        <v>6</v>
      </c>
      <c r="D19" s="439"/>
      <c r="E19" s="439"/>
      <c r="F19" s="441"/>
      <c r="G19" s="441"/>
      <c r="H19" s="441"/>
      <c r="I19" s="441"/>
      <c r="J19" s="634" t="s">
        <v>290</v>
      </c>
      <c r="K19" s="442"/>
      <c r="L19" s="442"/>
      <c r="M19" s="442"/>
      <c r="N19" s="448"/>
      <c r="O19" s="448"/>
      <c r="P19" s="448"/>
      <c r="Q19" s="449"/>
    </row>
    <row r="20" spans="2:17" ht="28" customHeight="1" x14ac:dyDescent="0.25">
      <c r="B20" s="836"/>
      <c r="C20" s="220" t="s">
        <v>16</v>
      </c>
      <c r="D20" s="712">
        <v>-1.7</v>
      </c>
      <c r="E20" s="712">
        <v>-1.7</v>
      </c>
      <c r="F20" s="485">
        <v>-1.7</v>
      </c>
      <c r="G20" s="451" t="s">
        <v>57</v>
      </c>
      <c r="H20" s="485">
        <v>-1.7</v>
      </c>
      <c r="I20" s="485">
        <v>-1.7</v>
      </c>
      <c r="J20" s="485">
        <v>-1.7</v>
      </c>
      <c r="K20" s="485">
        <v>-1.7</v>
      </c>
      <c r="L20" s="452">
        <v>-1.9227083599440185</v>
      </c>
      <c r="M20" s="453">
        <v>-1.6768000000000001</v>
      </c>
      <c r="N20" s="454">
        <v>0</v>
      </c>
      <c r="O20" s="454">
        <v>0.7478116281751418</v>
      </c>
      <c r="P20" s="446" t="s">
        <v>53</v>
      </c>
      <c r="Q20" s="447" t="s">
        <v>50</v>
      </c>
    </row>
    <row r="21" spans="2:17" ht="28" customHeight="1" x14ac:dyDescent="0.25">
      <c r="B21" s="836"/>
      <c r="C21" s="220" t="s">
        <v>398</v>
      </c>
      <c r="D21" s="717"/>
      <c r="E21" s="624"/>
      <c r="F21" s="441"/>
      <c r="G21" s="441"/>
      <c r="H21" s="441"/>
      <c r="I21" s="441"/>
      <c r="J21" s="634" t="s">
        <v>290</v>
      </c>
      <c r="K21" s="442"/>
      <c r="L21" s="442"/>
      <c r="M21" s="442"/>
      <c r="N21" s="442"/>
      <c r="O21" s="448"/>
      <c r="P21" s="448"/>
      <c r="Q21" s="449"/>
    </row>
    <row r="22" spans="2:17" ht="28" customHeight="1" x14ac:dyDescent="0.25">
      <c r="B22" s="836"/>
      <c r="C22" s="220" t="s">
        <v>17</v>
      </c>
      <c r="D22" s="745" t="s">
        <v>665</v>
      </c>
      <c r="E22" s="624"/>
      <c r="F22" s="451" t="s">
        <v>57</v>
      </c>
      <c r="G22" s="624"/>
      <c r="H22" s="714" t="s">
        <v>665</v>
      </c>
      <c r="I22" s="714" t="s">
        <v>665</v>
      </c>
      <c r="J22" s="639" t="s">
        <v>665</v>
      </c>
      <c r="K22" s="455" t="s">
        <v>52</v>
      </c>
      <c r="L22" s="453" t="s">
        <v>52</v>
      </c>
      <c r="M22" s="453" t="s">
        <v>52</v>
      </c>
      <c r="N22" s="453" t="s">
        <v>52</v>
      </c>
      <c r="O22" s="456">
        <v>43.384915093288164</v>
      </c>
      <c r="P22" s="446" t="s">
        <v>52</v>
      </c>
      <c r="Q22" s="447" t="s">
        <v>52</v>
      </c>
    </row>
    <row r="23" spans="2:17" ht="28" customHeight="1" x14ac:dyDescent="0.25">
      <c r="B23" s="836"/>
      <c r="C23" s="220" t="s">
        <v>694</v>
      </c>
      <c r="D23" s="717"/>
      <c r="E23" s="624"/>
      <c r="F23" s="451" t="s">
        <v>57</v>
      </c>
      <c r="G23" s="441"/>
      <c r="H23" s="451" t="s">
        <v>665</v>
      </c>
      <c r="I23" s="451" t="s">
        <v>290</v>
      </c>
      <c r="J23" s="640" t="s">
        <v>665</v>
      </c>
      <c r="K23" s="442"/>
      <c r="L23" s="481"/>
      <c r="M23" s="481"/>
      <c r="N23" s="482"/>
      <c r="O23" s="482"/>
      <c r="P23" s="448"/>
      <c r="Q23" s="449"/>
    </row>
    <row r="24" spans="2:17" ht="28" customHeight="1" x14ac:dyDescent="0.25">
      <c r="B24" s="836"/>
      <c r="C24" s="220" t="s">
        <v>580</v>
      </c>
      <c r="D24" s="717"/>
      <c r="E24" s="624"/>
      <c r="F24" s="441"/>
      <c r="G24" s="441"/>
      <c r="H24" s="441"/>
      <c r="I24" s="441"/>
      <c r="J24" s="634" t="s">
        <v>290</v>
      </c>
      <c r="K24" s="442"/>
      <c r="L24" s="481"/>
      <c r="M24" s="481"/>
      <c r="N24" s="482"/>
      <c r="O24" s="482"/>
      <c r="P24" s="448"/>
      <c r="Q24" s="449"/>
    </row>
    <row r="25" spans="2:17" ht="28" customHeight="1" x14ac:dyDescent="0.25">
      <c r="B25" s="836"/>
      <c r="C25" s="220" t="s">
        <v>18</v>
      </c>
      <c r="D25" s="484">
        <v>-0.25216903740789665</v>
      </c>
      <c r="E25" s="451" t="s">
        <v>57</v>
      </c>
      <c r="F25" s="451" t="s">
        <v>57</v>
      </c>
      <c r="G25" s="451" t="s">
        <v>57</v>
      </c>
      <c r="H25" s="714" t="s">
        <v>665</v>
      </c>
      <c r="I25" s="714" t="s">
        <v>665</v>
      </c>
      <c r="J25" s="639" t="s">
        <v>665</v>
      </c>
      <c r="K25" s="444" t="s">
        <v>341</v>
      </c>
      <c r="L25" s="453">
        <v>0.25216903740789665</v>
      </c>
      <c r="M25" s="453">
        <v>0.25216903740789665</v>
      </c>
      <c r="N25" s="454">
        <v>7.9374659177848861E-2</v>
      </c>
      <c r="O25" s="454">
        <v>1.6869239054183431</v>
      </c>
      <c r="P25" s="446" t="s">
        <v>341</v>
      </c>
      <c r="Q25" s="447" t="s">
        <v>52</v>
      </c>
    </row>
    <row r="26" spans="2:17" ht="28" customHeight="1" x14ac:dyDescent="0.25">
      <c r="B26" s="836"/>
      <c r="C26" s="220" t="s">
        <v>19</v>
      </c>
      <c r="D26" s="717"/>
      <c r="E26" s="624"/>
      <c r="F26" s="441"/>
      <c r="G26" s="441"/>
      <c r="H26" s="441"/>
      <c r="I26" s="441"/>
      <c r="J26" s="634" t="s">
        <v>290</v>
      </c>
      <c r="K26" s="442"/>
      <c r="L26" s="481"/>
      <c r="M26" s="481"/>
      <c r="N26" s="475" t="s">
        <v>57</v>
      </c>
      <c r="O26" s="482"/>
      <c r="P26" s="448"/>
      <c r="Q26" s="449"/>
    </row>
    <row r="27" spans="2:17" ht="28" customHeight="1" x14ac:dyDescent="0.35">
      <c r="B27" s="837"/>
      <c r="C27" s="342" t="s">
        <v>693</v>
      </c>
      <c r="D27" s="470"/>
      <c r="E27" s="457"/>
      <c r="F27" s="457"/>
      <c r="G27" s="457"/>
      <c r="H27" s="457"/>
      <c r="I27" s="457"/>
      <c r="J27" s="638" t="s">
        <v>290</v>
      </c>
      <c r="K27" s="458"/>
      <c r="L27" s="458"/>
      <c r="M27" s="458"/>
      <c r="N27" s="458"/>
      <c r="O27" s="459"/>
      <c r="P27" s="459"/>
      <c r="Q27" s="460"/>
    </row>
    <row r="28" spans="2:17" ht="28" customHeight="1" x14ac:dyDescent="0.25">
      <c r="B28" s="233"/>
      <c r="C28" s="234"/>
      <c r="D28" s="461"/>
      <c r="E28" s="461"/>
      <c r="F28" s="461"/>
      <c r="G28" s="461"/>
      <c r="H28" s="461"/>
      <c r="I28" s="461"/>
      <c r="J28" s="610"/>
      <c r="K28" s="448"/>
      <c r="L28" s="448"/>
      <c r="M28" s="448"/>
      <c r="N28" s="448"/>
      <c r="O28" s="448"/>
      <c r="P28" s="448"/>
      <c r="Q28" s="449"/>
    </row>
    <row r="29" spans="2:17" ht="28" customHeight="1" x14ac:dyDescent="0.25">
      <c r="B29" s="835" t="s">
        <v>20</v>
      </c>
      <c r="C29" s="199" t="s">
        <v>21</v>
      </c>
      <c r="D29" s="462"/>
      <c r="E29" s="463"/>
      <c r="F29" s="437"/>
      <c r="G29" s="437"/>
      <c r="H29" s="437"/>
      <c r="I29" s="437"/>
      <c r="J29" s="641" t="s">
        <v>290</v>
      </c>
      <c r="K29" s="438"/>
      <c r="L29" s="438"/>
      <c r="M29" s="438"/>
      <c r="N29" s="438"/>
      <c r="O29" s="438"/>
      <c r="P29" s="438"/>
      <c r="Q29" s="464"/>
    </row>
    <row r="30" spans="2:17" ht="28" customHeight="1" x14ac:dyDescent="0.25">
      <c r="B30" s="836"/>
      <c r="C30" s="206" t="s">
        <v>22</v>
      </c>
      <c r="D30" s="465"/>
      <c r="E30" s="461"/>
      <c r="F30" s="441"/>
      <c r="G30" s="441"/>
      <c r="H30" s="441"/>
      <c r="I30" s="441"/>
      <c r="J30" s="634" t="s">
        <v>290</v>
      </c>
      <c r="K30" s="448"/>
      <c r="L30" s="448"/>
      <c r="M30" s="448"/>
      <c r="N30" s="448"/>
      <c r="O30" s="448"/>
      <c r="P30" s="448"/>
      <c r="Q30" s="449"/>
    </row>
    <row r="31" spans="2:17" ht="28" customHeight="1" x14ac:dyDescent="0.25">
      <c r="B31" s="836"/>
      <c r="C31" s="483" t="s">
        <v>23</v>
      </c>
      <c r="D31" s="857" t="s">
        <v>530</v>
      </c>
      <c r="E31" s="858"/>
      <c r="F31" s="858"/>
      <c r="G31" s="858"/>
      <c r="H31" s="858"/>
      <c r="I31" s="858"/>
      <c r="J31" s="858"/>
      <c r="K31" s="858"/>
      <c r="L31" s="858"/>
      <c r="M31" s="858"/>
      <c r="N31" s="858"/>
      <c r="O31" s="858"/>
      <c r="P31" s="858"/>
      <c r="Q31" s="863"/>
    </row>
    <row r="32" spans="2:17" ht="28" customHeight="1" x14ac:dyDescent="0.25">
      <c r="B32" s="836"/>
      <c r="C32" s="206" t="s">
        <v>666</v>
      </c>
      <c r="D32" s="484">
        <v>-2.7477729593412194E-2</v>
      </c>
      <c r="E32" s="461"/>
      <c r="F32" s="467" t="s">
        <v>57</v>
      </c>
      <c r="G32" s="451" t="s">
        <v>57</v>
      </c>
      <c r="H32" s="639" t="s">
        <v>665</v>
      </c>
      <c r="I32" s="639" t="s">
        <v>665</v>
      </c>
      <c r="J32" s="639" t="s">
        <v>665</v>
      </c>
      <c r="K32" s="444" t="s">
        <v>52</v>
      </c>
      <c r="L32" s="454">
        <v>2.7477729593412194E-2</v>
      </c>
      <c r="M32" s="454">
        <v>2.7477729593412194E-2</v>
      </c>
      <c r="N32" s="454">
        <v>0</v>
      </c>
      <c r="O32" s="454">
        <v>0.32376802308424002</v>
      </c>
      <c r="P32" s="446" t="s">
        <v>52</v>
      </c>
      <c r="Q32" s="447" t="s">
        <v>52</v>
      </c>
    </row>
    <row r="33" spans="2:17" ht="28" customHeight="1" x14ac:dyDescent="0.25">
      <c r="B33" s="836"/>
      <c r="C33" s="206" t="s">
        <v>8</v>
      </c>
      <c r="D33" s="469">
        <v>-4.121659439011828E-2</v>
      </c>
      <c r="E33" s="461"/>
      <c r="F33" s="467" t="s">
        <v>57</v>
      </c>
      <c r="G33" s="441"/>
      <c r="H33" s="441" t="s">
        <v>290</v>
      </c>
      <c r="I33" s="441" t="s">
        <v>290</v>
      </c>
      <c r="J33" s="634" t="s">
        <v>290</v>
      </c>
      <c r="K33" s="446" t="s">
        <v>52</v>
      </c>
      <c r="L33" s="454">
        <v>4.121659439011828E-2</v>
      </c>
      <c r="M33" s="454">
        <v>4.121659439011828E-2</v>
      </c>
      <c r="N33" s="475">
        <v>-4.9459913268141961E-2</v>
      </c>
      <c r="O33" s="454">
        <v>0.51802883693478408</v>
      </c>
      <c r="P33" s="446" t="s">
        <v>52</v>
      </c>
      <c r="Q33" s="447" t="s">
        <v>52</v>
      </c>
    </row>
    <row r="34" spans="2:17" ht="28" customHeight="1" x14ac:dyDescent="0.25">
      <c r="B34" s="836"/>
      <c r="C34" s="206" t="s">
        <v>25</v>
      </c>
      <c r="D34" s="466" t="s">
        <v>57</v>
      </c>
      <c r="E34" s="461"/>
      <c r="F34" s="451" t="s">
        <v>57</v>
      </c>
      <c r="G34" s="441"/>
      <c r="H34" s="451" t="s">
        <v>57</v>
      </c>
      <c r="I34" s="451" t="s">
        <v>57</v>
      </c>
      <c r="J34" s="640" t="s">
        <v>57</v>
      </c>
      <c r="K34" s="446" t="s">
        <v>52</v>
      </c>
      <c r="L34" s="446" t="s">
        <v>52</v>
      </c>
      <c r="M34" s="446" t="s">
        <v>52</v>
      </c>
      <c r="N34" s="446" t="s">
        <v>52</v>
      </c>
      <c r="O34" s="446" t="s">
        <v>52</v>
      </c>
      <c r="P34" s="446" t="s">
        <v>52</v>
      </c>
      <c r="Q34" s="447" t="s">
        <v>52</v>
      </c>
    </row>
    <row r="35" spans="2:17" ht="28" customHeight="1" x14ac:dyDescent="0.25">
      <c r="B35" s="836"/>
      <c r="C35" s="206" t="s">
        <v>0</v>
      </c>
      <c r="D35" s="465"/>
      <c r="E35" s="461"/>
      <c r="F35" s="441"/>
      <c r="G35" s="441"/>
      <c r="H35" s="441"/>
      <c r="I35" s="441"/>
      <c r="J35" s="634" t="s">
        <v>290</v>
      </c>
      <c r="K35" s="448"/>
      <c r="L35" s="448"/>
      <c r="M35" s="448"/>
      <c r="N35" s="448"/>
      <c r="O35" s="448"/>
      <c r="P35" s="448"/>
      <c r="Q35" s="449"/>
    </row>
    <row r="36" spans="2:17" ht="28" customHeight="1" x14ac:dyDescent="0.25">
      <c r="B36" s="836"/>
      <c r="C36" s="206" t="s">
        <v>7</v>
      </c>
      <c r="D36" s="465"/>
      <c r="E36" s="461"/>
      <c r="F36" s="441"/>
      <c r="G36" s="441"/>
      <c r="H36" s="441"/>
      <c r="I36" s="441"/>
      <c r="J36" s="634" t="s">
        <v>290</v>
      </c>
      <c r="K36" s="448"/>
      <c r="L36" s="448"/>
      <c r="M36" s="448"/>
      <c r="N36" s="448"/>
      <c r="O36" s="448"/>
      <c r="P36" s="448"/>
      <c r="Q36" s="449"/>
    </row>
    <row r="37" spans="2:17" ht="28" customHeight="1" x14ac:dyDescent="0.25">
      <c r="B37" s="836"/>
      <c r="C37" s="206" t="s">
        <v>26</v>
      </c>
      <c r="D37" s="465"/>
      <c r="E37" s="461"/>
      <c r="F37" s="441"/>
      <c r="G37" s="441"/>
      <c r="H37" s="441"/>
      <c r="I37" s="441"/>
      <c r="J37" s="634" t="s">
        <v>290</v>
      </c>
      <c r="K37" s="348"/>
      <c r="L37" s="448"/>
      <c r="M37" s="448"/>
      <c r="N37" s="448"/>
      <c r="O37" s="448"/>
      <c r="P37" s="448"/>
      <c r="Q37" s="449"/>
    </row>
    <row r="38" spans="2:17" ht="28" customHeight="1" x14ac:dyDescent="0.25">
      <c r="B38" s="836"/>
      <c r="C38" s="206" t="s">
        <v>27</v>
      </c>
      <c r="D38" s="466" t="s">
        <v>57</v>
      </c>
      <c r="E38" s="461"/>
      <c r="F38" s="451" t="s">
        <v>57</v>
      </c>
      <c r="G38" s="441"/>
      <c r="H38" s="451" t="s">
        <v>57</v>
      </c>
      <c r="I38" s="451" t="s">
        <v>57</v>
      </c>
      <c r="J38" s="640" t="s">
        <v>57</v>
      </c>
      <c r="K38" s="446" t="s">
        <v>52</v>
      </c>
      <c r="L38" s="446" t="s">
        <v>52</v>
      </c>
      <c r="M38" s="446" t="s">
        <v>52</v>
      </c>
      <c r="N38" s="468" t="s">
        <v>57</v>
      </c>
      <c r="O38" s="446" t="s">
        <v>52</v>
      </c>
      <c r="P38" s="446" t="s">
        <v>52</v>
      </c>
      <c r="Q38" s="447" t="s">
        <v>52</v>
      </c>
    </row>
    <row r="39" spans="2:17" ht="28" customHeight="1" x14ac:dyDescent="0.25">
      <c r="B39" s="836"/>
      <c r="C39" s="206" t="s">
        <v>28</v>
      </c>
      <c r="D39" s="469">
        <v>-8.243318878023656E-2</v>
      </c>
      <c r="E39" s="476">
        <v>-8.243318878023656E-2</v>
      </c>
      <c r="F39" s="450">
        <v>-8.243318878023656E-2</v>
      </c>
      <c r="G39" s="450">
        <v>-0.31825471617686263</v>
      </c>
      <c r="H39" s="450">
        <v>-8.243318878023656E-2</v>
      </c>
      <c r="I39" s="450">
        <v>-8.243318878023656E-2</v>
      </c>
      <c r="J39" s="450">
        <v>-8.243318878023656E-2</v>
      </c>
      <c r="K39" s="448"/>
      <c r="L39" s="454">
        <v>8.243318878023656E-2</v>
      </c>
      <c r="M39" s="454">
        <v>8.243318878023656E-2</v>
      </c>
      <c r="N39" s="454">
        <v>4.9459913268141933E-2</v>
      </c>
      <c r="O39" s="454">
        <v>0.45327523231793598</v>
      </c>
      <c r="P39" s="448"/>
      <c r="Q39" s="447" t="s">
        <v>52</v>
      </c>
    </row>
    <row r="40" spans="2:17" ht="28" customHeight="1" x14ac:dyDescent="0.25">
      <c r="B40" s="836"/>
      <c r="C40" s="206" t="s">
        <v>29</v>
      </c>
      <c r="D40" s="465"/>
      <c r="E40" s="461"/>
      <c r="F40" s="441"/>
      <c r="G40" s="441"/>
      <c r="H40" s="441"/>
      <c r="I40" s="441"/>
      <c r="J40" s="634" t="s">
        <v>290</v>
      </c>
      <c r="K40" s="448"/>
      <c r="L40" s="448"/>
      <c r="M40" s="448"/>
      <c r="N40" s="448"/>
      <c r="O40" s="448"/>
      <c r="P40" s="448"/>
      <c r="Q40" s="449"/>
    </row>
    <row r="41" spans="2:17" ht="28" customHeight="1" x14ac:dyDescent="0.25">
      <c r="B41" s="836"/>
      <c r="C41" s="206" t="s">
        <v>30</v>
      </c>
      <c r="D41" s="484">
        <v>-12.366400000000001</v>
      </c>
      <c r="E41" s="485">
        <v>-12.366400000000001</v>
      </c>
      <c r="F41" s="485">
        <v>-12.366400000000001</v>
      </c>
      <c r="G41" s="485">
        <v>-31.120755846843743</v>
      </c>
      <c r="H41" s="485">
        <v>-12.366400000000001</v>
      </c>
      <c r="I41" s="485">
        <v>-12.366400000000001</v>
      </c>
      <c r="J41" s="713">
        <v>-12.366400000000001</v>
      </c>
      <c r="K41" s="713">
        <v>-12.366400000000001</v>
      </c>
      <c r="L41" s="456">
        <v>12.366400000000001</v>
      </c>
      <c r="M41" s="456">
        <v>12.366400000000001</v>
      </c>
      <c r="N41" s="456">
        <v>10.754242811868423</v>
      </c>
      <c r="O41" s="456">
        <v>-50.280311944295669</v>
      </c>
      <c r="P41" s="446" t="s">
        <v>52</v>
      </c>
      <c r="Q41" s="447" t="s">
        <v>52</v>
      </c>
    </row>
    <row r="42" spans="2:17" ht="28" customHeight="1" x14ac:dyDescent="0.25">
      <c r="B42" s="836"/>
      <c r="C42" s="206" t="s">
        <v>31</v>
      </c>
      <c r="D42" s="465"/>
      <c r="E42" s="461"/>
      <c r="F42" s="441"/>
      <c r="G42" s="441"/>
      <c r="H42" s="441"/>
      <c r="I42" s="441"/>
      <c r="J42" s="634" t="s">
        <v>290</v>
      </c>
      <c r="K42" s="448"/>
      <c r="L42" s="448"/>
      <c r="M42" s="448"/>
      <c r="N42" s="448"/>
      <c r="O42" s="448"/>
      <c r="P42" s="448"/>
      <c r="Q42" s="449"/>
    </row>
    <row r="43" spans="2:17" ht="28" customHeight="1" x14ac:dyDescent="0.25">
      <c r="B43" s="837"/>
      <c r="C43" s="247" t="s">
        <v>32</v>
      </c>
      <c r="D43" s="470"/>
      <c r="E43" s="471"/>
      <c r="F43" s="471"/>
      <c r="G43" s="471"/>
      <c r="H43" s="471"/>
      <c r="I43" s="471"/>
      <c r="J43" s="645" t="s">
        <v>290</v>
      </c>
      <c r="K43" s="459"/>
      <c r="L43" s="459"/>
      <c r="M43" s="459"/>
      <c r="N43" s="459"/>
      <c r="O43" s="459"/>
      <c r="P43" s="459"/>
      <c r="Q43" s="460"/>
    </row>
    <row r="44" spans="2:17" ht="28" customHeight="1" x14ac:dyDescent="0.25">
      <c r="B44" s="250"/>
      <c r="C44" s="251"/>
      <c r="D44" s="471"/>
      <c r="E44" s="471"/>
      <c r="F44" s="471"/>
      <c r="G44" s="471"/>
      <c r="H44" s="471"/>
      <c r="I44" s="471"/>
      <c r="J44" s="613"/>
      <c r="K44" s="459"/>
      <c r="L44" s="459"/>
      <c r="M44" s="459"/>
      <c r="N44" s="459"/>
      <c r="O44" s="459"/>
      <c r="P44" s="459"/>
      <c r="Q44" s="460"/>
    </row>
    <row r="45" spans="2:17" ht="28" customHeight="1" x14ac:dyDescent="0.25">
      <c r="B45" s="825" t="s">
        <v>39</v>
      </c>
      <c r="C45" s="199" t="s">
        <v>13</v>
      </c>
      <c r="D45" s="609" t="s">
        <v>290</v>
      </c>
      <c r="E45" s="655" t="s">
        <v>290</v>
      </c>
      <c r="F45" s="634" t="s">
        <v>290</v>
      </c>
      <c r="G45" s="634" t="s">
        <v>290</v>
      </c>
      <c r="H45" s="634" t="s">
        <v>290</v>
      </c>
      <c r="I45" s="634" t="s">
        <v>290</v>
      </c>
      <c r="J45" s="634" t="s">
        <v>290</v>
      </c>
      <c r="K45" s="214"/>
      <c r="L45" s="214"/>
      <c r="M45" s="214"/>
      <c r="N45" s="214"/>
      <c r="O45" s="211"/>
      <c r="P45" s="211"/>
      <c r="Q45" s="221"/>
    </row>
    <row r="46" spans="2:17" ht="28" customHeight="1" x14ac:dyDescent="0.25">
      <c r="B46" s="826"/>
      <c r="C46" s="206" t="s">
        <v>35</v>
      </c>
      <c r="D46" s="609" t="s">
        <v>290</v>
      </c>
      <c r="E46" s="655" t="s">
        <v>290</v>
      </c>
      <c r="F46" s="634" t="s">
        <v>290</v>
      </c>
      <c r="G46" s="634" t="s">
        <v>290</v>
      </c>
      <c r="H46" s="634" t="s">
        <v>290</v>
      </c>
      <c r="I46" s="634" t="s">
        <v>290</v>
      </c>
      <c r="J46" s="634" t="s">
        <v>290</v>
      </c>
      <c r="K46" s="214"/>
      <c r="L46" s="214"/>
      <c r="M46" s="214"/>
      <c r="N46" s="214"/>
      <c r="O46" s="211"/>
      <c r="P46" s="211"/>
      <c r="Q46" s="221"/>
    </row>
    <row r="47" spans="2:17" ht="28" customHeight="1" x14ac:dyDescent="0.25">
      <c r="B47" s="826"/>
      <c r="C47" s="206" t="s">
        <v>14</v>
      </c>
      <c r="D47" s="646" t="s">
        <v>57</v>
      </c>
      <c r="E47" s="656" t="s">
        <v>290</v>
      </c>
      <c r="F47" s="634" t="s">
        <v>290</v>
      </c>
      <c r="G47" s="634" t="s">
        <v>290</v>
      </c>
      <c r="H47" s="634" t="s">
        <v>290</v>
      </c>
      <c r="I47" s="634" t="s">
        <v>290</v>
      </c>
      <c r="J47" s="634" t="s">
        <v>290</v>
      </c>
      <c r="K47" s="214"/>
      <c r="L47" s="214"/>
      <c r="M47" s="214"/>
      <c r="N47" s="214"/>
      <c r="O47" s="211"/>
      <c r="P47" s="211"/>
      <c r="Q47" s="221"/>
    </row>
    <row r="48" spans="2:17" ht="28" hidden="1" customHeight="1" x14ac:dyDescent="0.25">
      <c r="B48" s="826"/>
      <c r="C48" s="220" t="s">
        <v>15</v>
      </c>
      <c r="D48" s="616" t="s">
        <v>290</v>
      </c>
      <c r="E48" s="656" t="s">
        <v>290</v>
      </c>
      <c r="F48" s="634" t="s">
        <v>290</v>
      </c>
      <c r="G48" s="634" t="s">
        <v>290</v>
      </c>
      <c r="H48" s="634" t="s">
        <v>290</v>
      </c>
      <c r="I48" s="634" t="s">
        <v>290</v>
      </c>
      <c r="J48" s="634" t="s">
        <v>290</v>
      </c>
      <c r="K48" s="214"/>
      <c r="L48" s="214"/>
      <c r="M48" s="214"/>
      <c r="N48" s="214"/>
      <c r="O48" s="211"/>
      <c r="P48" s="211"/>
      <c r="Q48" s="221"/>
    </row>
    <row r="49" spans="2:17" ht="28" customHeight="1" x14ac:dyDescent="0.25">
      <c r="B49" s="826"/>
      <c r="C49" s="220" t="s">
        <v>11</v>
      </c>
      <c r="D49" s="642" t="s">
        <v>665</v>
      </c>
      <c r="E49" s="658" t="s">
        <v>57</v>
      </c>
      <c r="F49" s="640" t="s">
        <v>57</v>
      </c>
      <c r="G49" s="640" t="s">
        <v>57</v>
      </c>
      <c r="H49" s="640" t="s">
        <v>57</v>
      </c>
      <c r="I49" s="640" t="s">
        <v>57</v>
      </c>
      <c r="J49" s="640" t="s">
        <v>57</v>
      </c>
      <c r="K49" s="244" t="s">
        <v>57</v>
      </c>
      <c r="L49" s="213" t="s">
        <v>52</v>
      </c>
      <c r="M49" s="213" t="s">
        <v>52</v>
      </c>
      <c r="N49" s="213" t="s">
        <v>52</v>
      </c>
      <c r="O49" s="213" t="s">
        <v>52</v>
      </c>
      <c r="P49" s="213" t="s">
        <v>52</v>
      </c>
      <c r="Q49" s="219" t="s">
        <v>52</v>
      </c>
    </row>
    <row r="50" spans="2:17" ht="28" customHeight="1" x14ac:dyDescent="0.25">
      <c r="B50" s="826"/>
      <c r="C50" s="220" t="s">
        <v>6</v>
      </c>
      <c r="D50" s="642" t="s">
        <v>665</v>
      </c>
      <c r="E50" s="658" t="s">
        <v>57</v>
      </c>
      <c r="F50" s="640" t="s">
        <v>57</v>
      </c>
      <c r="G50" s="640" t="s">
        <v>57</v>
      </c>
      <c r="H50" s="640" t="s">
        <v>57</v>
      </c>
      <c r="I50" s="640" t="s">
        <v>57</v>
      </c>
      <c r="J50" s="640" t="s">
        <v>57</v>
      </c>
      <c r="K50" s="244" t="s">
        <v>57</v>
      </c>
      <c r="L50" s="213" t="s">
        <v>52</v>
      </c>
      <c r="M50" s="213" t="s">
        <v>52</v>
      </c>
      <c r="N50" s="213" t="s">
        <v>52</v>
      </c>
      <c r="O50" s="213" t="s">
        <v>52</v>
      </c>
      <c r="P50" s="213" t="s">
        <v>52</v>
      </c>
      <c r="Q50" s="219" t="s">
        <v>52</v>
      </c>
    </row>
    <row r="51" spans="2:17" ht="28" customHeight="1" x14ac:dyDescent="0.25">
      <c r="B51" s="826"/>
      <c r="C51" s="220" t="s">
        <v>16</v>
      </c>
      <c r="D51" s="616" t="s">
        <v>290</v>
      </c>
      <c r="E51" s="656" t="s">
        <v>290</v>
      </c>
      <c r="F51" s="634" t="s">
        <v>290</v>
      </c>
      <c r="G51" s="636" t="s">
        <v>290</v>
      </c>
      <c r="H51" s="636" t="s">
        <v>290</v>
      </c>
      <c r="I51" s="636" t="s">
        <v>290</v>
      </c>
      <c r="J51" s="636" t="s">
        <v>290</v>
      </c>
      <c r="K51" s="211"/>
      <c r="L51" s="211"/>
      <c r="M51" s="211"/>
      <c r="N51" s="211"/>
      <c r="O51" s="211"/>
      <c r="P51" s="211"/>
      <c r="Q51" s="221"/>
    </row>
    <row r="52" spans="2:17" ht="28" customHeight="1" x14ac:dyDescent="0.25">
      <c r="B52" s="826"/>
      <c r="C52" s="220" t="s">
        <v>27</v>
      </c>
      <c r="D52" s="646" t="s">
        <v>57</v>
      </c>
      <c r="E52" s="658" t="s">
        <v>57</v>
      </c>
      <c r="F52" s="640" t="s">
        <v>57</v>
      </c>
      <c r="G52" s="634" t="s">
        <v>290</v>
      </c>
      <c r="H52" s="640" t="s">
        <v>57</v>
      </c>
      <c r="I52" s="635" t="s">
        <v>51</v>
      </c>
      <c r="J52" s="640" t="s">
        <v>57</v>
      </c>
      <c r="K52" s="611" t="s">
        <v>57</v>
      </c>
      <c r="L52" s="211"/>
      <c r="M52" s="211"/>
      <c r="N52" s="211"/>
      <c r="O52" s="211"/>
      <c r="P52" s="211"/>
      <c r="Q52" s="211"/>
    </row>
    <row r="53" spans="2:17" ht="28" customHeight="1" x14ac:dyDescent="0.25">
      <c r="B53" s="826"/>
      <c r="C53" s="220" t="s">
        <v>17</v>
      </c>
      <c r="D53" s="642" t="s">
        <v>665</v>
      </c>
      <c r="E53" s="659" t="s">
        <v>665</v>
      </c>
      <c r="F53" s="640" t="s">
        <v>57</v>
      </c>
      <c r="G53" s="640" t="s">
        <v>57</v>
      </c>
      <c r="H53" s="640" t="s">
        <v>57</v>
      </c>
      <c r="I53" s="634" t="s">
        <v>290</v>
      </c>
      <c r="J53" s="640" t="s">
        <v>57</v>
      </c>
      <c r="K53" s="611" t="s">
        <v>57</v>
      </c>
      <c r="L53" s="217" t="s">
        <v>52</v>
      </c>
      <c r="M53" s="217" t="s">
        <v>52</v>
      </c>
      <c r="N53" s="217" t="s">
        <v>52</v>
      </c>
      <c r="O53" s="213" t="s">
        <v>52</v>
      </c>
      <c r="P53" s="213" t="s">
        <v>52</v>
      </c>
      <c r="Q53" s="219" t="s">
        <v>52</v>
      </c>
    </row>
    <row r="54" spans="2:17" ht="28" customHeight="1" x14ac:dyDescent="0.25">
      <c r="B54" s="826"/>
      <c r="C54" s="220" t="s">
        <v>580</v>
      </c>
      <c r="D54" s="609" t="s">
        <v>290</v>
      </c>
      <c r="E54" s="660" t="s">
        <v>57</v>
      </c>
      <c r="F54" s="640" t="s">
        <v>57</v>
      </c>
      <c r="G54" s="634" t="s">
        <v>290</v>
      </c>
      <c r="H54" s="634" t="s">
        <v>290</v>
      </c>
      <c r="I54" s="634" t="s">
        <v>290</v>
      </c>
      <c r="J54" s="634" t="s">
        <v>290</v>
      </c>
      <c r="K54" s="614"/>
      <c r="L54" s="214"/>
      <c r="M54" s="214"/>
      <c r="N54" s="214"/>
      <c r="O54" s="211"/>
      <c r="P54" s="211"/>
      <c r="Q54" s="221"/>
    </row>
    <row r="55" spans="2:17" ht="28" customHeight="1" x14ac:dyDescent="0.25">
      <c r="B55" s="826"/>
      <c r="C55" s="220" t="s">
        <v>18</v>
      </c>
      <c r="D55" s="609" t="s">
        <v>290</v>
      </c>
      <c r="E55" s="655" t="s">
        <v>290</v>
      </c>
      <c r="F55" s="634" t="s">
        <v>290</v>
      </c>
      <c r="G55" s="634" t="s">
        <v>290</v>
      </c>
      <c r="H55" s="634" t="s">
        <v>290</v>
      </c>
      <c r="I55" s="634" t="s">
        <v>290</v>
      </c>
      <c r="J55" s="634" t="s">
        <v>290</v>
      </c>
      <c r="K55" s="614"/>
      <c r="L55" s="214"/>
      <c r="M55" s="214"/>
      <c r="N55" s="214"/>
      <c r="O55" s="211"/>
      <c r="P55" s="211"/>
      <c r="Q55" s="221"/>
    </row>
    <row r="56" spans="2:17" ht="28" customHeight="1" x14ac:dyDescent="0.25">
      <c r="B56" s="826"/>
      <c r="C56" s="220" t="s">
        <v>19</v>
      </c>
      <c r="D56" s="609" t="s">
        <v>290</v>
      </c>
      <c r="E56" s="655" t="s">
        <v>290</v>
      </c>
      <c r="F56" s="634" t="s">
        <v>290</v>
      </c>
      <c r="G56" s="634" t="s">
        <v>290</v>
      </c>
      <c r="H56" s="634" t="s">
        <v>290</v>
      </c>
      <c r="I56" s="634" t="s">
        <v>290</v>
      </c>
      <c r="J56" s="634" t="s">
        <v>290</v>
      </c>
      <c r="K56" s="214"/>
      <c r="L56" s="214"/>
      <c r="M56" s="214"/>
      <c r="N56" s="214"/>
      <c r="O56" s="211"/>
      <c r="P56" s="211"/>
      <c r="Q56" s="221"/>
    </row>
    <row r="57" spans="2:17" ht="28" customHeight="1" x14ac:dyDescent="0.25">
      <c r="B57" s="827"/>
      <c r="C57" s="247" t="s">
        <v>693</v>
      </c>
      <c r="D57" s="612" t="s">
        <v>290</v>
      </c>
      <c r="E57" s="657" t="s">
        <v>290</v>
      </c>
      <c r="F57" s="638" t="s">
        <v>290</v>
      </c>
      <c r="G57" s="638" t="s">
        <v>290</v>
      </c>
      <c r="H57" s="638" t="s">
        <v>290</v>
      </c>
      <c r="I57" s="638" t="s">
        <v>290</v>
      </c>
      <c r="J57" s="638" t="s">
        <v>290</v>
      </c>
      <c r="K57" s="230"/>
      <c r="L57" s="230"/>
      <c r="M57" s="230"/>
      <c r="N57" s="230"/>
      <c r="O57" s="231"/>
      <c r="P57" s="231"/>
      <c r="Q57" s="232"/>
    </row>
    <row r="58" spans="2:17" ht="28" customHeight="1" x14ac:dyDescent="0.25">
      <c r="B58" s="250"/>
      <c r="C58" s="251"/>
      <c r="D58" s="613"/>
      <c r="E58" s="613"/>
      <c r="F58" s="613"/>
      <c r="G58" s="613"/>
      <c r="H58" s="613"/>
      <c r="I58" s="613"/>
      <c r="J58" s="613"/>
      <c r="K58" s="231"/>
      <c r="L58" s="231"/>
      <c r="M58" s="231"/>
      <c r="N58" s="231"/>
      <c r="O58" s="231"/>
      <c r="P58" s="231"/>
      <c r="Q58" s="232"/>
    </row>
    <row r="59" spans="2:17" ht="28" customHeight="1" x14ac:dyDescent="0.25">
      <c r="B59" s="825" t="s">
        <v>33</v>
      </c>
      <c r="C59" s="199" t="s">
        <v>21</v>
      </c>
      <c r="D59" s="647" t="s">
        <v>665</v>
      </c>
      <c r="E59" s="661" t="s">
        <v>57</v>
      </c>
      <c r="F59" s="648" t="s">
        <v>57</v>
      </c>
      <c r="G59" s="649" t="s">
        <v>290</v>
      </c>
      <c r="H59" s="641" t="s">
        <v>290</v>
      </c>
      <c r="I59" s="641" t="s">
        <v>290</v>
      </c>
      <c r="J59" s="641" t="s">
        <v>290</v>
      </c>
      <c r="K59" s="615" t="s">
        <v>57</v>
      </c>
      <c r="L59" s="258" t="s">
        <v>52</v>
      </c>
      <c r="M59" s="258" t="s">
        <v>52</v>
      </c>
      <c r="N59" s="258" t="s">
        <v>52</v>
      </c>
      <c r="O59" s="258" t="s">
        <v>52</v>
      </c>
      <c r="P59" s="213" t="s">
        <v>52</v>
      </c>
      <c r="Q59" s="219" t="s">
        <v>52</v>
      </c>
    </row>
    <row r="60" spans="2:17" ht="28" customHeight="1" x14ac:dyDescent="0.25">
      <c r="B60" s="826"/>
      <c r="C60" s="206" t="s">
        <v>22</v>
      </c>
      <c r="D60" s="616" t="s">
        <v>290</v>
      </c>
      <c r="E60" s="658" t="s">
        <v>57</v>
      </c>
      <c r="F60" s="640" t="s">
        <v>57</v>
      </c>
      <c r="G60" s="614" t="s">
        <v>290</v>
      </c>
      <c r="H60" s="640" t="s">
        <v>57</v>
      </c>
      <c r="I60" s="650" t="s">
        <v>56</v>
      </c>
      <c r="J60" s="640" t="s">
        <v>57</v>
      </c>
      <c r="K60" s="211"/>
      <c r="L60" s="211"/>
      <c r="M60" s="211"/>
      <c r="N60" s="211"/>
      <c r="O60" s="211"/>
      <c r="P60" s="211"/>
      <c r="Q60" s="221"/>
    </row>
    <row r="61" spans="2:17" ht="28" customHeight="1" x14ac:dyDescent="0.25">
      <c r="B61" s="826"/>
      <c r="C61" s="206" t="s">
        <v>23</v>
      </c>
      <c r="D61" s="841" t="s">
        <v>530</v>
      </c>
      <c r="E61" s="842"/>
      <c r="F61" s="842"/>
      <c r="G61" s="842"/>
      <c r="H61" s="842"/>
      <c r="I61" s="842"/>
      <c r="J61" s="842"/>
      <c r="K61" s="842"/>
      <c r="L61" s="842"/>
      <c r="M61" s="842"/>
      <c r="N61" s="842"/>
      <c r="O61" s="842"/>
      <c r="P61" s="842"/>
      <c r="Q61" s="843"/>
    </row>
    <row r="62" spans="2:17" ht="28" customHeight="1" x14ac:dyDescent="0.25">
      <c r="B62" s="826"/>
      <c r="C62" s="206" t="s">
        <v>666</v>
      </c>
      <c r="D62" s="642" t="s">
        <v>665</v>
      </c>
      <c r="E62" s="639" t="s">
        <v>665</v>
      </c>
      <c r="F62" s="640" t="s">
        <v>57</v>
      </c>
      <c r="G62" s="640" t="s">
        <v>57</v>
      </c>
      <c r="H62" s="640" t="s">
        <v>57</v>
      </c>
      <c r="I62" s="640" t="s">
        <v>57</v>
      </c>
      <c r="J62" s="640" t="s">
        <v>57</v>
      </c>
      <c r="K62" s="611" t="s">
        <v>57</v>
      </c>
      <c r="L62" s="213" t="s">
        <v>52</v>
      </c>
      <c r="M62" s="213" t="s">
        <v>52</v>
      </c>
      <c r="N62" s="262" t="s">
        <v>53</v>
      </c>
      <c r="O62" s="213" t="s">
        <v>52</v>
      </c>
      <c r="P62" s="213" t="s">
        <v>52</v>
      </c>
      <c r="Q62" s="219" t="s">
        <v>52</v>
      </c>
    </row>
    <row r="63" spans="2:17" ht="28" customHeight="1" x14ac:dyDescent="0.25">
      <c r="B63" s="826"/>
      <c r="C63" s="206" t="s">
        <v>8</v>
      </c>
      <c r="D63" s="646" t="s">
        <v>57</v>
      </c>
      <c r="E63" s="636" t="s">
        <v>290</v>
      </c>
      <c r="F63" s="640" t="s">
        <v>57</v>
      </c>
      <c r="G63" s="634" t="s">
        <v>290</v>
      </c>
      <c r="H63" s="634" t="s">
        <v>290</v>
      </c>
      <c r="I63" s="634" t="s">
        <v>290</v>
      </c>
      <c r="J63" s="634" t="s">
        <v>290</v>
      </c>
      <c r="K63" s="611" t="s">
        <v>57</v>
      </c>
      <c r="L63" s="213" t="s">
        <v>52</v>
      </c>
      <c r="M63" s="213" t="s">
        <v>52</v>
      </c>
      <c r="N63" s="262" t="s">
        <v>53</v>
      </c>
      <c r="O63" s="213" t="s">
        <v>52</v>
      </c>
      <c r="P63" s="213" t="s">
        <v>52</v>
      </c>
      <c r="Q63" s="219" t="s">
        <v>52</v>
      </c>
    </row>
    <row r="64" spans="2:17" ht="28" customHeight="1" x14ac:dyDescent="0.25">
      <c r="B64" s="826"/>
      <c r="C64" s="206" t="s">
        <v>25</v>
      </c>
      <c r="D64" s="646" t="s">
        <v>57</v>
      </c>
      <c r="E64" s="643" t="s">
        <v>57</v>
      </c>
      <c r="F64" s="640" t="s">
        <v>57</v>
      </c>
      <c r="G64" s="634" t="s">
        <v>290</v>
      </c>
      <c r="H64" s="634" t="s">
        <v>290</v>
      </c>
      <c r="I64" s="634" t="s">
        <v>290</v>
      </c>
      <c r="J64" s="640" t="s">
        <v>57</v>
      </c>
      <c r="K64" s="611" t="s">
        <v>57</v>
      </c>
      <c r="L64" s="213" t="s">
        <v>52</v>
      </c>
      <c r="M64" s="213" t="s">
        <v>52</v>
      </c>
      <c r="N64" s="262" t="s">
        <v>53</v>
      </c>
      <c r="O64" s="213" t="s">
        <v>52</v>
      </c>
      <c r="P64" s="213" t="s">
        <v>52</v>
      </c>
      <c r="Q64" s="219" t="s">
        <v>52</v>
      </c>
    </row>
    <row r="65" spans="2:17" ht="28" customHeight="1" x14ac:dyDescent="0.25">
      <c r="B65" s="826"/>
      <c r="C65" s="206" t="s">
        <v>0</v>
      </c>
      <c r="D65" s="646" t="s">
        <v>57</v>
      </c>
      <c r="E65" s="643" t="s">
        <v>57</v>
      </c>
      <c r="F65" s="640" t="s">
        <v>57</v>
      </c>
      <c r="G65" s="640" t="s">
        <v>57</v>
      </c>
      <c r="H65" s="635" t="s">
        <v>51</v>
      </c>
      <c r="I65" s="651" t="s">
        <v>52</v>
      </c>
      <c r="J65" s="635" t="s">
        <v>51</v>
      </c>
      <c r="K65" s="611" t="s">
        <v>57</v>
      </c>
      <c r="L65" s="213" t="s">
        <v>52</v>
      </c>
      <c r="M65" s="213" t="s">
        <v>52</v>
      </c>
      <c r="N65" s="262" t="s">
        <v>53</v>
      </c>
      <c r="O65" s="213" t="s">
        <v>52</v>
      </c>
      <c r="P65" s="213" t="s">
        <v>52</v>
      </c>
      <c r="Q65" s="219" t="s">
        <v>52</v>
      </c>
    </row>
    <row r="66" spans="2:17" ht="28" customHeight="1" x14ac:dyDescent="0.25">
      <c r="B66" s="826"/>
      <c r="C66" s="206" t="s">
        <v>7</v>
      </c>
      <c r="D66" s="646" t="s">
        <v>57</v>
      </c>
      <c r="E66" s="643" t="s">
        <v>57</v>
      </c>
      <c r="F66" s="640" t="s">
        <v>57</v>
      </c>
      <c r="G66" s="640" t="s">
        <v>57</v>
      </c>
      <c r="H66" s="639" t="s">
        <v>665</v>
      </c>
      <c r="I66" s="651" t="s">
        <v>52</v>
      </c>
      <c r="J66" s="640" t="s">
        <v>57</v>
      </c>
      <c r="K66" s="611" t="s">
        <v>57</v>
      </c>
      <c r="L66" s="213" t="s">
        <v>52</v>
      </c>
      <c r="M66" s="213" t="s">
        <v>52</v>
      </c>
      <c r="N66" s="213" t="s">
        <v>52</v>
      </c>
      <c r="O66" s="213" t="s">
        <v>52</v>
      </c>
      <c r="P66" s="211"/>
      <c r="Q66" s="221"/>
    </row>
    <row r="67" spans="2:17" ht="28" customHeight="1" x14ac:dyDescent="0.25">
      <c r="B67" s="826"/>
      <c r="C67" s="206" t="s">
        <v>26</v>
      </c>
      <c r="D67" s="646" t="s">
        <v>57</v>
      </c>
      <c r="E67" s="643" t="s">
        <v>57</v>
      </c>
      <c r="F67" s="640" t="s">
        <v>57</v>
      </c>
      <c r="G67" s="640" t="s">
        <v>57</v>
      </c>
      <c r="H67" s="640" t="s">
        <v>57</v>
      </c>
      <c r="I67" s="640" t="s">
        <v>57</v>
      </c>
      <c r="J67" s="640" t="s">
        <v>57</v>
      </c>
      <c r="K67" s="211"/>
      <c r="L67" s="213" t="s">
        <v>52</v>
      </c>
      <c r="M67" s="213" t="s">
        <v>52</v>
      </c>
      <c r="N67" s="213" t="s">
        <v>52</v>
      </c>
      <c r="O67" s="213" t="s">
        <v>52</v>
      </c>
      <c r="P67" s="213" t="s">
        <v>52</v>
      </c>
      <c r="Q67" s="219" t="s">
        <v>52</v>
      </c>
    </row>
    <row r="68" spans="2:17" ht="28" customHeight="1" x14ac:dyDescent="0.25">
      <c r="B68" s="826"/>
      <c r="C68" s="206" t="s">
        <v>27</v>
      </c>
      <c r="D68" s="644" t="s">
        <v>57</v>
      </c>
      <c r="E68" s="643" t="s">
        <v>57</v>
      </c>
      <c r="F68" s="640" t="s">
        <v>57</v>
      </c>
      <c r="G68" s="634" t="s">
        <v>290</v>
      </c>
      <c r="H68" s="640" t="s">
        <v>57</v>
      </c>
      <c r="I68" s="640" t="s">
        <v>57</v>
      </c>
      <c r="J68" s="640" t="s">
        <v>57</v>
      </c>
      <c r="K68" s="611" t="s">
        <v>57</v>
      </c>
      <c r="L68" s="213" t="s">
        <v>52</v>
      </c>
      <c r="M68" s="213" t="s">
        <v>52</v>
      </c>
      <c r="N68" s="213" t="s">
        <v>52</v>
      </c>
      <c r="O68" s="213" t="s">
        <v>52</v>
      </c>
      <c r="P68" s="213" t="s">
        <v>52</v>
      </c>
      <c r="Q68" s="219" t="s">
        <v>52</v>
      </c>
    </row>
    <row r="69" spans="2:17" ht="28" customHeight="1" x14ac:dyDescent="0.25">
      <c r="B69" s="826"/>
      <c r="C69" s="206" t="s">
        <v>28</v>
      </c>
      <c r="D69" s="646" t="s">
        <v>57</v>
      </c>
      <c r="E69" s="643" t="s">
        <v>57</v>
      </c>
      <c r="F69" s="640" t="s">
        <v>57</v>
      </c>
      <c r="G69" s="640" t="s">
        <v>57</v>
      </c>
      <c r="H69" s="640" t="s">
        <v>57</v>
      </c>
      <c r="I69" s="640" t="s">
        <v>57</v>
      </c>
      <c r="J69" s="635" t="s">
        <v>51</v>
      </c>
      <c r="K69" s="611" t="s">
        <v>57</v>
      </c>
      <c r="L69" s="213" t="s">
        <v>52</v>
      </c>
      <c r="M69" s="213" t="s">
        <v>52</v>
      </c>
      <c r="N69" s="213" t="s">
        <v>52</v>
      </c>
      <c r="O69" s="213" t="s">
        <v>52</v>
      </c>
      <c r="P69" s="213" t="s">
        <v>52</v>
      </c>
      <c r="Q69" s="219" t="s">
        <v>52</v>
      </c>
    </row>
    <row r="70" spans="2:17" ht="28" customHeight="1" x14ac:dyDescent="0.25">
      <c r="B70" s="826"/>
      <c r="C70" s="206" t="s">
        <v>29</v>
      </c>
      <c r="D70" s="616" t="s">
        <v>290</v>
      </c>
      <c r="E70" s="643" t="s">
        <v>57</v>
      </c>
      <c r="F70" s="640" t="s">
        <v>57</v>
      </c>
      <c r="G70" s="634" t="s">
        <v>290</v>
      </c>
      <c r="H70" s="634" t="s">
        <v>290</v>
      </c>
      <c r="I70" s="634" t="s">
        <v>290</v>
      </c>
      <c r="J70" s="634" t="s">
        <v>290</v>
      </c>
      <c r="K70" s="211"/>
      <c r="L70" s="211"/>
      <c r="M70" s="211"/>
      <c r="N70" s="211"/>
      <c r="O70" s="211"/>
      <c r="P70" s="211"/>
      <c r="Q70" s="221"/>
    </row>
    <row r="71" spans="2:17" ht="28" customHeight="1" x14ac:dyDescent="0.25">
      <c r="B71" s="826"/>
      <c r="C71" s="206" t="s">
        <v>30</v>
      </c>
      <c r="D71" s="616" t="s">
        <v>290</v>
      </c>
      <c r="E71" s="634" t="s">
        <v>290</v>
      </c>
      <c r="F71" s="634" t="s">
        <v>290</v>
      </c>
      <c r="G71" s="634" t="s">
        <v>290</v>
      </c>
      <c r="H71" s="634" t="s">
        <v>290</v>
      </c>
      <c r="I71" s="634" t="s">
        <v>290</v>
      </c>
      <c r="J71" s="634" t="s">
        <v>290</v>
      </c>
      <c r="K71" s="214"/>
      <c r="L71" s="214"/>
      <c r="M71" s="214"/>
      <c r="N71" s="214"/>
      <c r="O71" s="214"/>
      <c r="P71" s="211"/>
      <c r="Q71" s="221"/>
    </row>
    <row r="72" spans="2:17" ht="28" customHeight="1" x14ac:dyDescent="0.25">
      <c r="B72" s="826"/>
      <c r="C72" s="206" t="s">
        <v>31</v>
      </c>
      <c r="D72" s="616" t="s">
        <v>290</v>
      </c>
      <c r="E72" s="634" t="s">
        <v>290</v>
      </c>
      <c r="F72" s="634" t="s">
        <v>290</v>
      </c>
      <c r="G72" s="636" t="s">
        <v>290</v>
      </c>
      <c r="H72" s="640" t="s">
        <v>57</v>
      </c>
      <c r="I72" s="634" t="s">
        <v>290</v>
      </c>
      <c r="J72" s="635" t="s">
        <v>51</v>
      </c>
      <c r="K72" s="211"/>
      <c r="L72" s="211"/>
      <c r="M72" s="211"/>
      <c r="N72" s="211"/>
      <c r="O72" s="214"/>
      <c r="P72" s="211"/>
      <c r="Q72" s="215"/>
    </row>
    <row r="73" spans="2:17" ht="28" customHeight="1" thickBot="1" x14ac:dyDescent="0.3">
      <c r="B73" s="827"/>
      <c r="C73" s="206" t="s">
        <v>32</v>
      </c>
      <c r="D73" s="652" t="s">
        <v>57</v>
      </c>
      <c r="E73" s="653" t="s">
        <v>57</v>
      </c>
      <c r="F73" s="653" t="s">
        <v>57</v>
      </c>
      <c r="G73" s="654" t="s">
        <v>57</v>
      </c>
      <c r="H73" s="654" t="s">
        <v>57</v>
      </c>
      <c r="I73" s="654" t="s">
        <v>57</v>
      </c>
      <c r="J73" s="654" t="s">
        <v>57</v>
      </c>
      <c r="K73" s="617" t="s">
        <v>57</v>
      </c>
      <c r="L73" s="231"/>
      <c r="M73" s="231"/>
      <c r="N73" s="231"/>
      <c r="O73" s="231"/>
      <c r="P73" s="231"/>
      <c r="Q73" s="232"/>
    </row>
    <row r="74" spans="2:17" ht="28" customHeight="1" x14ac:dyDescent="0.25">
      <c r="B74" s="250"/>
      <c r="C74" s="267"/>
      <c r="D74" s="472"/>
      <c r="E74" s="472"/>
      <c r="F74" s="472"/>
      <c r="G74" s="472"/>
      <c r="H74" s="472"/>
      <c r="I74" s="472"/>
      <c r="J74" s="630"/>
      <c r="K74" s="473"/>
      <c r="L74" s="459"/>
      <c r="M74" s="459"/>
      <c r="N74" s="459"/>
      <c r="O74" s="459"/>
      <c r="P74" s="459"/>
      <c r="Q74" s="460"/>
    </row>
    <row r="75" spans="2:17" ht="18.350000000000001" x14ac:dyDescent="0.35">
      <c r="D75" s="278"/>
      <c r="E75" s="279"/>
      <c r="F75" s="279"/>
      <c r="G75" s="279"/>
      <c r="H75" s="279"/>
      <c r="I75" s="279"/>
      <c r="J75" s="618"/>
      <c r="K75" s="279"/>
      <c r="L75" s="279"/>
      <c r="M75" s="279"/>
      <c r="N75" s="279"/>
      <c r="O75" s="279"/>
      <c r="P75" s="279"/>
      <c r="Q75" s="279"/>
    </row>
    <row r="76" spans="2:17" s="317" customFormat="1" ht="24.25" x14ac:dyDescent="0.25">
      <c r="B76" s="844" t="s">
        <v>662</v>
      </c>
      <c r="C76" s="356" t="s">
        <v>458</v>
      </c>
      <c r="D76" s="855" t="s">
        <v>530</v>
      </c>
      <c r="E76" s="856"/>
      <c r="F76" s="856"/>
      <c r="G76" s="856"/>
      <c r="H76" s="856"/>
      <c r="I76" s="856"/>
      <c r="J76" s="856"/>
      <c r="K76" s="856"/>
      <c r="L76" s="856"/>
      <c r="M76" s="856"/>
      <c r="N76" s="856"/>
      <c r="O76" s="856"/>
      <c r="P76" s="856"/>
      <c r="Q76" s="859"/>
    </row>
    <row r="77" spans="2:17" s="317" customFormat="1" ht="24.25" x14ac:dyDescent="0.25">
      <c r="B77" s="845"/>
      <c r="C77" s="357" t="s">
        <v>459</v>
      </c>
      <c r="D77" s="855" t="s">
        <v>530</v>
      </c>
      <c r="E77" s="856"/>
      <c r="F77" s="856"/>
      <c r="G77" s="856"/>
      <c r="H77" s="856"/>
      <c r="I77" s="856"/>
      <c r="J77" s="856"/>
      <c r="K77" s="856"/>
      <c r="L77" s="856"/>
      <c r="M77" s="856"/>
      <c r="N77" s="856"/>
      <c r="O77" s="856"/>
      <c r="P77" s="856"/>
      <c r="Q77" s="859"/>
    </row>
    <row r="78" spans="2:17" s="317" customFormat="1" ht="28" customHeight="1" x14ac:dyDescent="0.25">
      <c r="B78" s="846"/>
      <c r="C78" s="358" t="s">
        <v>663</v>
      </c>
      <c r="D78" s="855" t="s">
        <v>530</v>
      </c>
      <c r="E78" s="856"/>
      <c r="F78" s="856"/>
      <c r="G78" s="856"/>
      <c r="H78" s="856"/>
      <c r="I78" s="856"/>
      <c r="J78" s="856"/>
      <c r="K78" s="856"/>
      <c r="L78" s="856"/>
      <c r="M78" s="856"/>
      <c r="N78" s="856"/>
      <c r="O78" s="856"/>
      <c r="P78" s="856"/>
      <c r="Q78" s="859"/>
    </row>
    <row r="79" spans="2:17" ht="18.350000000000001" x14ac:dyDescent="0.35">
      <c r="D79" s="278"/>
      <c r="E79" s="279"/>
      <c r="F79" s="279"/>
      <c r="G79" s="279"/>
      <c r="H79" s="279"/>
      <c r="I79" s="279"/>
      <c r="J79" s="618"/>
      <c r="K79" s="279"/>
      <c r="L79" s="279"/>
      <c r="M79" s="279"/>
      <c r="N79" s="279"/>
      <c r="O79" s="279"/>
      <c r="P79" s="279"/>
      <c r="Q79" s="279"/>
    </row>
    <row r="80" spans="2:17" ht="18.350000000000001" x14ac:dyDescent="0.35">
      <c r="D80" s="278"/>
      <c r="E80" s="279"/>
      <c r="F80" s="279"/>
      <c r="G80" s="279"/>
      <c r="H80" s="279"/>
      <c r="I80" s="279"/>
      <c r="J80" s="618"/>
      <c r="K80" s="279"/>
      <c r="L80" s="279"/>
      <c r="M80" s="279"/>
      <c r="N80" s="279"/>
      <c r="O80" s="279"/>
      <c r="P80" s="279"/>
      <c r="Q80" s="279"/>
    </row>
    <row r="81" spans="4:17" ht="18.350000000000001" x14ac:dyDescent="0.35">
      <c r="D81" s="278"/>
      <c r="E81" s="279"/>
      <c r="F81" s="279"/>
      <c r="G81" s="279"/>
      <c r="H81" s="279"/>
      <c r="I81" s="279"/>
      <c r="J81" s="618"/>
      <c r="K81" s="279"/>
      <c r="L81" s="279"/>
      <c r="M81" s="279"/>
      <c r="N81" s="279"/>
      <c r="O81" s="279"/>
      <c r="P81" s="279"/>
      <c r="Q81" s="279"/>
    </row>
    <row r="82" spans="4:17" ht="18.350000000000001" x14ac:dyDescent="0.35">
      <c r="D82" s="278"/>
      <c r="E82" s="279"/>
      <c r="F82" s="279"/>
      <c r="G82" s="279"/>
      <c r="H82" s="279"/>
      <c r="I82" s="279"/>
      <c r="J82" s="618"/>
      <c r="K82" s="279"/>
      <c r="L82" s="279"/>
      <c r="M82" s="279"/>
      <c r="N82" s="279"/>
      <c r="O82" s="279"/>
      <c r="P82" s="279"/>
      <c r="Q82" s="279"/>
    </row>
    <row r="83" spans="4:17" ht="18.350000000000001" x14ac:dyDescent="0.35">
      <c r="D83" s="278"/>
      <c r="E83" s="279"/>
      <c r="F83" s="279"/>
      <c r="G83" s="279"/>
      <c r="H83" s="279"/>
      <c r="I83" s="279"/>
      <c r="J83" s="618"/>
      <c r="K83" s="279"/>
      <c r="L83" s="279"/>
      <c r="M83" s="279"/>
      <c r="N83" s="279"/>
      <c r="O83" s="279"/>
      <c r="P83" s="279"/>
      <c r="Q83" s="279"/>
    </row>
    <row r="84" spans="4:17" ht="18.350000000000001" x14ac:dyDescent="0.35">
      <c r="D84" s="278"/>
      <c r="E84" s="279"/>
      <c r="F84" s="279"/>
      <c r="G84" s="279"/>
      <c r="H84" s="279"/>
      <c r="I84" s="279"/>
      <c r="J84" s="618"/>
      <c r="K84" s="279"/>
      <c r="L84" s="279"/>
      <c r="M84" s="279"/>
      <c r="N84" s="279"/>
      <c r="O84" s="279"/>
      <c r="P84" s="279"/>
      <c r="Q84" s="279"/>
    </row>
  </sheetData>
  <mergeCells count="11">
    <mergeCell ref="B76:B78"/>
    <mergeCell ref="D76:Q76"/>
    <mergeCell ref="D77:Q77"/>
    <mergeCell ref="D78:Q78"/>
    <mergeCell ref="L12:N12"/>
    <mergeCell ref="B14:B27"/>
    <mergeCell ref="B29:B43"/>
    <mergeCell ref="B45:B57"/>
    <mergeCell ref="B59:B73"/>
    <mergeCell ref="D31:Q31"/>
    <mergeCell ref="D61:Q61"/>
  </mergeCells>
  <hyperlinks>
    <hyperlink ref="E13" location="'Electric vehicles'!A1" display="Electric cars and vans"/>
    <hyperlink ref="F13" location="'Plug in hybrids'!A1" display="Plug in hybrid cars and vans"/>
    <hyperlink ref="G13" location="'Hydrogen buses'!A1" display="Hydrogen buses"/>
    <hyperlink ref="I13" location="Biofuels_waste!A1" display="Biofuels_waste"/>
    <hyperlink ref="K13" location="'Efficiency improvement'!A1" display="Improved vehicle efficiency"/>
    <hyperlink ref="L13" location="'Walking &amp; cycling'!A1" display="Walking/cycling"/>
    <hyperlink ref="M13" location="'Demand reduction'!A1" display="Demand reduction"/>
    <hyperlink ref="O13" location="'HGV logistics savings'!A1" display="HGV logistics savings"/>
    <hyperlink ref="P13" location="'Eco driving'!A1" display="Eco driving all vehicles"/>
    <hyperlink ref="Q13" location="'Speed limiting'!A1" display="Speed limiting cars and vans"/>
    <hyperlink ref="N13" location="'Modal shift'!A1" display="Modal shift"/>
    <hyperlink ref="D13" location="'Conventional '!A1" display="Conventional vehicles"/>
    <hyperlink ref="H13" location="Biofuels_foodcrops!A1" display="Bioefuels_foodcrops"/>
    <hyperlink ref="J13" location="Biofuels_energycrops!A1" display="Biofuels_energy crops"/>
  </hyperlinks>
  <pageMargins left="0.75" right="0.75" top="1" bottom="1" header="0.5" footer="0.5"/>
  <pageSetup paperSize="9"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19"/>
  <sheetViews>
    <sheetView topLeftCell="A399" zoomScaleNormal="100" workbookViewId="0">
      <selection activeCell="B188" sqref="B188"/>
    </sheetView>
  </sheetViews>
  <sheetFormatPr defaultColWidth="11.375" defaultRowHeight="15.05" x14ac:dyDescent="0.25"/>
  <cols>
    <col min="1" max="1" width="56" style="595" customWidth="1"/>
    <col min="2" max="2" width="97.375" style="595" customWidth="1"/>
    <col min="3" max="3" width="33.875" style="595" customWidth="1"/>
    <col min="4" max="4" width="34.25" style="595" customWidth="1"/>
    <col min="5" max="16384" width="11.375" style="595"/>
  </cols>
  <sheetData>
    <row r="1" spans="1:6" ht="25.55" x14ac:dyDescent="0.4">
      <c r="A1" s="594" t="s">
        <v>62</v>
      </c>
      <c r="F1" s="564"/>
    </row>
    <row r="2" spans="1:6" x14ac:dyDescent="0.25">
      <c r="D2" s="563"/>
      <c r="E2" s="637"/>
    </row>
    <row r="3" spans="1:6" x14ac:dyDescent="0.25">
      <c r="A3" s="565"/>
      <c r="D3" s="563"/>
    </row>
    <row r="4" spans="1:6" x14ac:dyDescent="0.25">
      <c r="A4" s="579" t="s">
        <v>414</v>
      </c>
      <c r="B4" s="595" t="s">
        <v>751</v>
      </c>
      <c r="D4" s="563"/>
    </row>
    <row r="5" spans="1:6" x14ac:dyDescent="0.25">
      <c r="D5" s="563"/>
    </row>
    <row r="6" spans="1:6" ht="15.75" thickBot="1" x14ac:dyDescent="0.3">
      <c r="A6" s="702" t="s">
        <v>415</v>
      </c>
      <c r="B6" s="703"/>
      <c r="D6" s="563"/>
    </row>
    <row r="7" spans="1:6" ht="15.75" thickBot="1" x14ac:dyDescent="0.3">
      <c r="A7" s="695" t="s">
        <v>12</v>
      </c>
      <c r="B7" s="696"/>
    </row>
    <row r="8" spans="1:6" ht="15.75" x14ac:dyDescent="0.25">
      <c r="A8" s="582"/>
      <c r="B8" s="583"/>
    </row>
    <row r="9" spans="1:6" ht="31.45" x14ac:dyDescent="0.25">
      <c r="A9" s="582" t="s">
        <v>416</v>
      </c>
      <c r="B9" s="583" t="s">
        <v>174</v>
      </c>
    </row>
    <row r="10" spans="1:6" ht="15.75" x14ac:dyDescent="0.25">
      <c r="A10" s="582" t="s">
        <v>81</v>
      </c>
      <c r="B10" s="583" t="s">
        <v>176</v>
      </c>
    </row>
    <row r="11" spans="1:6" ht="31.45" x14ac:dyDescent="0.25">
      <c r="A11" s="582" t="s">
        <v>417</v>
      </c>
      <c r="B11" s="583" t="s">
        <v>709</v>
      </c>
    </row>
    <row r="12" spans="1:6" ht="31.45" x14ac:dyDescent="0.25">
      <c r="A12" s="582" t="s">
        <v>418</v>
      </c>
      <c r="B12" s="583" t="s">
        <v>179</v>
      </c>
    </row>
    <row r="13" spans="1:6" ht="31.45" x14ac:dyDescent="0.25">
      <c r="A13" s="582" t="s">
        <v>419</v>
      </c>
      <c r="B13" s="583" t="s">
        <v>181</v>
      </c>
    </row>
    <row r="14" spans="1:6" ht="15.75" x14ac:dyDescent="0.25">
      <c r="A14" s="584" t="s">
        <v>420</v>
      </c>
      <c r="B14" s="585" t="s">
        <v>183</v>
      </c>
    </row>
    <row r="15" spans="1:6" x14ac:dyDescent="0.25">
      <c r="A15" s="74" t="s">
        <v>34</v>
      </c>
      <c r="B15" s="586"/>
    </row>
    <row r="16" spans="1:6" x14ac:dyDescent="0.25">
      <c r="A16" s="582" t="s">
        <v>37</v>
      </c>
      <c r="B16" s="586" t="s">
        <v>58</v>
      </c>
    </row>
    <row r="17" spans="1:11" x14ac:dyDescent="0.25">
      <c r="A17" s="582" t="s">
        <v>81</v>
      </c>
      <c r="B17" s="586"/>
    </row>
    <row r="18" spans="1:11" x14ac:dyDescent="0.25">
      <c r="A18" s="582" t="s">
        <v>696</v>
      </c>
      <c r="B18" s="586"/>
    </row>
    <row r="19" spans="1:11" x14ac:dyDescent="0.25">
      <c r="A19" s="582" t="s">
        <v>697</v>
      </c>
      <c r="B19" s="586"/>
    </row>
    <row r="20" spans="1:11" x14ac:dyDescent="0.25">
      <c r="A20" s="582" t="s">
        <v>698</v>
      </c>
      <c r="B20" s="586"/>
    </row>
    <row r="21" spans="1:11" x14ac:dyDescent="0.25">
      <c r="A21" s="582" t="s">
        <v>36</v>
      </c>
      <c r="B21" s="586"/>
    </row>
    <row r="22" spans="1:11" x14ac:dyDescent="0.25">
      <c r="A22" s="75" t="s">
        <v>35</v>
      </c>
      <c r="B22" s="587"/>
    </row>
    <row r="23" spans="1:11" x14ac:dyDescent="0.25">
      <c r="A23" s="582" t="s">
        <v>37</v>
      </c>
      <c r="B23" s="586" t="s">
        <v>58</v>
      </c>
    </row>
    <row r="24" spans="1:11" x14ac:dyDescent="0.25">
      <c r="A24" s="582" t="s">
        <v>81</v>
      </c>
      <c r="B24" s="586"/>
    </row>
    <row r="25" spans="1:11" x14ac:dyDescent="0.25">
      <c r="A25" s="582" t="s">
        <v>696</v>
      </c>
      <c r="B25" s="586"/>
      <c r="J25" s="619"/>
      <c r="K25" s="619"/>
    </row>
    <row r="26" spans="1:11" x14ac:dyDescent="0.25">
      <c r="A26" s="582" t="s">
        <v>697</v>
      </c>
      <c r="B26" s="586"/>
    </row>
    <row r="27" spans="1:11" x14ac:dyDescent="0.25">
      <c r="A27" s="582" t="s">
        <v>698</v>
      </c>
      <c r="B27" s="586"/>
    </row>
    <row r="28" spans="1:11" x14ac:dyDescent="0.25">
      <c r="A28" s="584" t="s">
        <v>36</v>
      </c>
      <c r="B28" s="588"/>
    </row>
    <row r="29" spans="1:11" x14ac:dyDescent="0.25">
      <c r="A29" s="74" t="s">
        <v>14</v>
      </c>
      <c r="B29" s="586"/>
    </row>
    <row r="30" spans="1:11" x14ac:dyDescent="0.25">
      <c r="A30" s="582" t="s">
        <v>37</v>
      </c>
      <c r="B30" s="596" t="s">
        <v>51</v>
      </c>
    </row>
    <row r="31" spans="1:11" x14ac:dyDescent="0.25">
      <c r="A31" s="582" t="s">
        <v>81</v>
      </c>
      <c r="B31" s="578"/>
    </row>
    <row r="32" spans="1:11" ht="60.25" x14ac:dyDescent="0.25">
      <c r="A32" s="582" t="s">
        <v>696</v>
      </c>
      <c r="B32" s="578" t="s">
        <v>741</v>
      </c>
    </row>
    <row r="33" spans="1:2" ht="30.15" x14ac:dyDescent="0.25">
      <c r="A33" s="582" t="s">
        <v>697</v>
      </c>
      <c r="B33" s="578" t="s">
        <v>573</v>
      </c>
    </row>
    <row r="34" spans="1:2" x14ac:dyDescent="0.25">
      <c r="A34" s="582" t="s">
        <v>698</v>
      </c>
      <c r="B34" s="578"/>
    </row>
    <row r="35" spans="1:2" ht="45.2" x14ac:dyDescent="0.25">
      <c r="A35" s="582" t="s">
        <v>36</v>
      </c>
      <c r="B35" s="578" t="s">
        <v>82</v>
      </c>
    </row>
    <row r="36" spans="1:2" x14ac:dyDescent="0.25">
      <c r="A36" s="75" t="s">
        <v>15</v>
      </c>
      <c r="B36" s="587"/>
    </row>
    <row r="37" spans="1:2" x14ac:dyDescent="0.25">
      <c r="A37" s="582" t="s">
        <v>37</v>
      </c>
      <c r="B37" s="586" t="s">
        <v>58</v>
      </c>
    </row>
    <row r="38" spans="1:2" x14ac:dyDescent="0.25">
      <c r="A38" s="582" t="s">
        <v>81</v>
      </c>
      <c r="B38" s="586"/>
    </row>
    <row r="39" spans="1:2" x14ac:dyDescent="0.25">
      <c r="A39" s="582" t="s">
        <v>696</v>
      </c>
      <c r="B39" s="586"/>
    </row>
    <row r="40" spans="1:2" x14ac:dyDescent="0.25">
      <c r="A40" s="582" t="s">
        <v>697</v>
      </c>
      <c r="B40" s="586"/>
    </row>
    <row r="41" spans="1:2" x14ac:dyDescent="0.25">
      <c r="A41" s="582" t="s">
        <v>698</v>
      </c>
      <c r="B41" s="586"/>
    </row>
    <row r="42" spans="1:2" x14ac:dyDescent="0.25">
      <c r="A42" s="584" t="s">
        <v>36</v>
      </c>
      <c r="B42" s="588"/>
    </row>
    <row r="43" spans="1:2" x14ac:dyDescent="0.25">
      <c r="A43" s="74" t="s">
        <v>11</v>
      </c>
      <c r="B43" s="586"/>
    </row>
    <row r="44" spans="1:2" x14ac:dyDescent="0.25">
      <c r="A44" s="582" t="s">
        <v>37</v>
      </c>
      <c r="B44" s="586" t="s">
        <v>58</v>
      </c>
    </row>
    <row r="45" spans="1:2" x14ac:dyDescent="0.25">
      <c r="A45" s="582" t="s">
        <v>81</v>
      </c>
      <c r="B45" s="586"/>
    </row>
    <row r="46" spans="1:2" x14ac:dyDescent="0.25">
      <c r="A46" s="582" t="s">
        <v>696</v>
      </c>
      <c r="B46" s="586"/>
    </row>
    <row r="47" spans="1:2" x14ac:dyDescent="0.25">
      <c r="A47" s="582" t="s">
        <v>697</v>
      </c>
      <c r="B47" s="586"/>
    </row>
    <row r="48" spans="1:2" x14ac:dyDescent="0.25">
      <c r="A48" s="582" t="s">
        <v>698</v>
      </c>
      <c r="B48" s="586"/>
    </row>
    <row r="49" spans="1:3" x14ac:dyDescent="0.25">
      <c r="A49" s="582" t="s">
        <v>36</v>
      </c>
      <c r="B49" s="586"/>
    </row>
    <row r="50" spans="1:3" x14ac:dyDescent="0.25">
      <c r="A50" s="75" t="s">
        <v>6</v>
      </c>
      <c r="B50" s="587"/>
    </row>
    <row r="51" spans="1:3" x14ac:dyDescent="0.25">
      <c r="A51" s="582" t="s">
        <v>37</v>
      </c>
      <c r="B51" s="586" t="s">
        <v>58</v>
      </c>
    </row>
    <row r="52" spans="1:3" x14ac:dyDescent="0.25">
      <c r="A52" s="582" t="s">
        <v>81</v>
      </c>
      <c r="B52" s="586"/>
    </row>
    <row r="53" spans="1:3" x14ac:dyDescent="0.25">
      <c r="A53" s="582" t="s">
        <v>696</v>
      </c>
      <c r="B53" s="586"/>
    </row>
    <row r="54" spans="1:3" x14ac:dyDescent="0.25">
      <c r="A54" s="582" t="s">
        <v>697</v>
      </c>
      <c r="B54" s="586"/>
    </row>
    <row r="55" spans="1:3" x14ac:dyDescent="0.25">
      <c r="A55" s="582" t="s">
        <v>698</v>
      </c>
      <c r="B55" s="586"/>
    </row>
    <row r="56" spans="1:3" x14ac:dyDescent="0.25">
      <c r="A56" s="582" t="s">
        <v>36</v>
      </c>
      <c r="B56" s="586"/>
      <c r="C56" s="601"/>
    </row>
    <row r="57" spans="1:3" x14ac:dyDescent="0.25">
      <c r="A57" s="663" t="s">
        <v>16</v>
      </c>
      <c r="B57" s="17"/>
      <c r="C57" s="601"/>
    </row>
    <row r="58" spans="1:3" ht="15.05" customHeight="1" x14ac:dyDescent="0.25">
      <c r="A58" s="598" t="s">
        <v>37</v>
      </c>
      <c r="B58" s="106" t="s">
        <v>824</v>
      </c>
      <c r="C58" s="90"/>
    </row>
    <row r="59" spans="1:3" ht="42.75" customHeight="1" x14ac:dyDescent="0.25">
      <c r="A59" s="598" t="s">
        <v>81</v>
      </c>
      <c r="B59" s="578" t="s">
        <v>421</v>
      </c>
      <c r="C59" s="90"/>
    </row>
    <row r="60" spans="1:3" ht="271" x14ac:dyDescent="0.25">
      <c r="A60" s="598" t="s">
        <v>696</v>
      </c>
      <c r="B60" s="578" t="s">
        <v>422</v>
      </c>
      <c r="C60" s="90"/>
    </row>
    <row r="61" spans="1:3" ht="90.35" x14ac:dyDescent="0.25">
      <c r="A61" s="598" t="s">
        <v>697</v>
      </c>
      <c r="B61" s="578" t="s">
        <v>574</v>
      </c>
      <c r="C61" s="90"/>
    </row>
    <row r="62" spans="1:3" x14ac:dyDescent="0.25">
      <c r="A62" s="598" t="s">
        <v>698</v>
      </c>
      <c r="B62" s="586"/>
      <c r="C62" s="90"/>
    </row>
    <row r="63" spans="1:3" x14ac:dyDescent="0.25">
      <c r="A63" s="599" t="s">
        <v>36</v>
      </c>
      <c r="B63" s="588" t="s">
        <v>423</v>
      </c>
      <c r="C63" s="90"/>
    </row>
    <row r="64" spans="1:3" x14ac:dyDescent="0.25">
      <c r="A64" s="74" t="s">
        <v>27</v>
      </c>
      <c r="B64" s="586"/>
      <c r="C64" s="601"/>
    </row>
    <row r="65" spans="1:3" x14ac:dyDescent="0.25">
      <c r="A65" s="582" t="s">
        <v>37</v>
      </c>
      <c r="B65" s="586" t="s">
        <v>58</v>
      </c>
    </row>
    <row r="66" spans="1:3" x14ac:dyDescent="0.25">
      <c r="A66" s="582" t="s">
        <v>81</v>
      </c>
      <c r="B66" s="586"/>
    </row>
    <row r="67" spans="1:3" ht="30.15" x14ac:dyDescent="0.25">
      <c r="A67" s="582" t="s">
        <v>696</v>
      </c>
      <c r="B67" s="578" t="s">
        <v>812</v>
      </c>
      <c r="C67" s="601"/>
    </row>
    <row r="68" spans="1:3" x14ac:dyDescent="0.25">
      <c r="A68" s="582" t="s">
        <v>697</v>
      </c>
      <c r="B68" s="586"/>
      <c r="C68" s="601"/>
    </row>
    <row r="69" spans="1:3" x14ac:dyDescent="0.25">
      <c r="A69" s="582" t="s">
        <v>698</v>
      </c>
      <c r="B69" s="586"/>
      <c r="C69" s="601"/>
    </row>
    <row r="70" spans="1:3" x14ac:dyDescent="0.25">
      <c r="A70" s="582" t="s">
        <v>36</v>
      </c>
      <c r="B70" s="586"/>
      <c r="C70" s="601"/>
    </row>
    <row r="71" spans="1:3" x14ac:dyDescent="0.25">
      <c r="A71" s="663" t="s">
        <v>583</v>
      </c>
      <c r="B71" s="17"/>
      <c r="C71" s="601"/>
    </row>
    <row r="72" spans="1:3" x14ac:dyDescent="0.25">
      <c r="A72" s="598" t="s">
        <v>37</v>
      </c>
      <c r="B72" s="106" t="s">
        <v>824</v>
      </c>
      <c r="C72" s="864"/>
    </row>
    <row r="73" spans="1:3" x14ac:dyDescent="0.25">
      <c r="A73" s="598" t="s">
        <v>81</v>
      </c>
      <c r="B73" s="578" t="s">
        <v>628</v>
      </c>
      <c r="C73" s="864"/>
    </row>
    <row r="74" spans="1:3" x14ac:dyDescent="0.25">
      <c r="A74" s="598" t="s">
        <v>696</v>
      </c>
      <c r="B74" s="561"/>
      <c r="C74" s="864"/>
    </row>
    <row r="75" spans="1:3" x14ac:dyDescent="0.25">
      <c r="A75" s="598" t="s">
        <v>697</v>
      </c>
      <c r="B75" s="561"/>
      <c r="C75" s="864"/>
    </row>
    <row r="76" spans="1:3" x14ac:dyDescent="0.25">
      <c r="A76" s="598" t="s">
        <v>698</v>
      </c>
      <c r="B76" s="561"/>
      <c r="C76" s="864"/>
    </row>
    <row r="77" spans="1:3" x14ac:dyDescent="0.25">
      <c r="A77" s="599" t="s">
        <v>36</v>
      </c>
      <c r="B77" s="677"/>
      <c r="C77" s="864"/>
    </row>
    <row r="78" spans="1:3" x14ac:dyDescent="0.25">
      <c r="A78" s="74" t="s">
        <v>694</v>
      </c>
      <c r="B78" s="586"/>
      <c r="C78" s="562"/>
    </row>
    <row r="79" spans="1:3" x14ac:dyDescent="0.25">
      <c r="A79" s="582" t="s">
        <v>37</v>
      </c>
      <c r="B79" s="106" t="s">
        <v>575</v>
      </c>
      <c r="C79" s="562"/>
    </row>
    <row r="80" spans="1:3" x14ac:dyDescent="0.25">
      <c r="A80" s="582" t="s">
        <v>81</v>
      </c>
      <c r="B80" s="631"/>
      <c r="C80" s="562"/>
    </row>
    <row r="81" spans="1:3" ht="30.15" x14ac:dyDescent="0.25">
      <c r="A81" s="582" t="s">
        <v>696</v>
      </c>
      <c r="B81" s="578" t="s">
        <v>743</v>
      </c>
      <c r="C81" s="562"/>
    </row>
    <row r="82" spans="1:3" ht="45.2" x14ac:dyDescent="0.25">
      <c r="A82" s="582" t="s">
        <v>697</v>
      </c>
      <c r="B82" s="578" t="s">
        <v>714</v>
      </c>
      <c r="C82" s="562"/>
    </row>
    <row r="83" spans="1:3" x14ac:dyDescent="0.25">
      <c r="A83" s="582" t="s">
        <v>698</v>
      </c>
      <c r="B83" s="586"/>
      <c r="C83" s="562"/>
    </row>
    <row r="84" spans="1:3" x14ac:dyDescent="0.25">
      <c r="A84" s="664" t="s">
        <v>36</v>
      </c>
      <c r="B84" s="586"/>
      <c r="C84" s="562"/>
    </row>
    <row r="85" spans="1:3" x14ac:dyDescent="0.25">
      <c r="A85" s="74" t="s">
        <v>580</v>
      </c>
      <c r="B85" s="587"/>
      <c r="C85" s="562"/>
    </row>
    <row r="86" spans="1:3" x14ac:dyDescent="0.25">
      <c r="A86" s="582" t="s">
        <v>37</v>
      </c>
      <c r="B86" s="586" t="s">
        <v>58</v>
      </c>
      <c r="C86" s="562"/>
    </row>
    <row r="87" spans="1:3" x14ac:dyDescent="0.25">
      <c r="A87" s="582" t="s">
        <v>81</v>
      </c>
      <c r="B87" s="586"/>
      <c r="C87" s="562"/>
    </row>
    <row r="88" spans="1:3" x14ac:dyDescent="0.25">
      <c r="A88" s="582" t="s">
        <v>696</v>
      </c>
      <c r="B88" s="586"/>
      <c r="C88" s="562"/>
    </row>
    <row r="89" spans="1:3" x14ac:dyDescent="0.25">
      <c r="A89" s="582" t="s">
        <v>697</v>
      </c>
      <c r="B89" s="586"/>
      <c r="C89" s="562"/>
    </row>
    <row r="90" spans="1:3" x14ac:dyDescent="0.25">
      <c r="A90" s="582" t="s">
        <v>698</v>
      </c>
      <c r="B90" s="586"/>
      <c r="C90" s="562"/>
    </row>
    <row r="91" spans="1:3" x14ac:dyDescent="0.25">
      <c r="A91" s="582" t="s">
        <v>36</v>
      </c>
      <c r="B91" s="588"/>
      <c r="C91" s="562"/>
    </row>
    <row r="92" spans="1:3" x14ac:dyDescent="0.25">
      <c r="A92" s="85" t="s">
        <v>18</v>
      </c>
      <c r="B92" s="578"/>
    </row>
    <row r="93" spans="1:3" x14ac:dyDescent="0.25">
      <c r="A93" s="582" t="s">
        <v>37</v>
      </c>
      <c r="B93" s="106" t="s">
        <v>824</v>
      </c>
    </row>
    <row r="94" spans="1:3" x14ac:dyDescent="0.25">
      <c r="A94" s="582" t="s">
        <v>81</v>
      </c>
      <c r="B94" s="586" t="s">
        <v>632</v>
      </c>
    </row>
    <row r="95" spans="1:3" ht="135.5" x14ac:dyDescent="0.25">
      <c r="A95" s="582" t="s">
        <v>696</v>
      </c>
      <c r="B95" s="578" t="s">
        <v>84</v>
      </c>
    </row>
    <row r="96" spans="1:3" ht="45.2" x14ac:dyDescent="0.25">
      <c r="A96" s="582" t="s">
        <v>697</v>
      </c>
      <c r="B96" s="578" t="s">
        <v>85</v>
      </c>
    </row>
    <row r="97" spans="1:2" x14ac:dyDescent="0.25">
      <c r="A97" s="582" t="s">
        <v>698</v>
      </c>
      <c r="B97" s="586"/>
    </row>
    <row r="98" spans="1:2" x14ac:dyDescent="0.25">
      <c r="A98" s="584" t="s">
        <v>36</v>
      </c>
      <c r="B98" s="588" t="s">
        <v>83</v>
      </c>
    </row>
    <row r="99" spans="1:2" x14ac:dyDescent="0.25">
      <c r="A99" s="74" t="s">
        <v>19</v>
      </c>
      <c r="B99" s="586"/>
    </row>
    <row r="100" spans="1:2" x14ac:dyDescent="0.25">
      <c r="A100" s="582" t="s">
        <v>37</v>
      </c>
      <c r="B100" s="586" t="s">
        <v>58</v>
      </c>
    </row>
    <row r="101" spans="1:2" x14ac:dyDescent="0.25">
      <c r="A101" s="582" t="s">
        <v>81</v>
      </c>
      <c r="B101" s="586"/>
    </row>
    <row r="102" spans="1:2" x14ac:dyDescent="0.25">
      <c r="A102" s="582" t="s">
        <v>696</v>
      </c>
      <c r="B102" s="586"/>
    </row>
    <row r="103" spans="1:2" x14ac:dyDescent="0.25">
      <c r="A103" s="582" t="s">
        <v>697</v>
      </c>
      <c r="B103" s="586"/>
    </row>
    <row r="104" spans="1:2" x14ac:dyDescent="0.25">
      <c r="A104" s="582" t="s">
        <v>698</v>
      </c>
      <c r="B104" s="586"/>
    </row>
    <row r="105" spans="1:2" x14ac:dyDescent="0.25">
      <c r="A105" s="604" t="s">
        <v>36</v>
      </c>
      <c r="B105" s="588"/>
    </row>
    <row r="106" spans="1:2" x14ac:dyDescent="0.25">
      <c r="A106" s="74" t="s">
        <v>584</v>
      </c>
      <c r="B106" s="586"/>
    </row>
    <row r="107" spans="1:2" x14ac:dyDescent="0.25">
      <c r="A107" s="582" t="s">
        <v>37</v>
      </c>
      <c r="B107" s="586" t="s">
        <v>58</v>
      </c>
    </row>
    <row r="108" spans="1:2" x14ac:dyDescent="0.25">
      <c r="A108" s="582" t="s">
        <v>81</v>
      </c>
      <c r="B108" s="586"/>
    </row>
    <row r="109" spans="1:2" x14ac:dyDescent="0.25">
      <c r="A109" s="582" t="s">
        <v>696</v>
      </c>
      <c r="B109" s="586"/>
    </row>
    <row r="110" spans="1:2" x14ac:dyDescent="0.25">
      <c r="A110" s="582" t="s">
        <v>697</v>
      </c>
      <c r="B110" s="586"/>
    </row>
    <row r="111" spans="1:2" x14ac:dyDescent="0.25">
      <c r="A111" s="582" t="s">
        <v>698</v>
      </c>
      <c r="B111" s="586"/>
    </row>
    <row r="112" spans="1:2" ht="15.75" thickBot="1" x14ac:dyDescent="0.3">
      <c r="A112" s="589" t="s">
        <v>36</v>
      </c>
      <c r="B112" s="590"/>
    </row>
    <row r="113" spans="1:2" ht="15.75" thickBot="1" x14ac:dyDescent="0.3">
      <c r="A113" s="591"/>
      <c r="B113" s="586"/>
    </row>
    <row r="114" spans="1:2" x14ac:dyDescent="0.25">
      <c r="A114" s="580" t="s">
        <v>20</v>
      </c>
      <c r="B114" s="581"/>
    </row>
    <row r="115" spans="1:2" x14ac:dyDescent="0.25">
      <c r="A115" s="75" t="s">
        <v>21</v>
      </c>
      <c r="B115" s="587"/>
    </row>
    <row r="116" spans="1:2" x14ac:dyDescent="0.25">
      <c r="A116" s="582" t="s">
        <v>37</v>
      </c>
      <c r="B116" s="586" t="s">
        <v>58</v>
      </c>
    </row>
    <row r="117" spans="1:2" x14ac:dyDescent="0.25">
      <c r="A117" s="582" t="s">
        <v>81</v>
      </c>
      <c r="B117" s="586"/>
    </row>
    <row r="118" spans="1:2" x14ac:dyDescent="0.25">
      <c r="A118" s="582" t="s">
        <v>696</v>
      </c>
      <c r="B118" s="586"/>
    </row>
    <row r="119" spans="1:2" x14ac:dyDescent="0.25">
      <c r="A119" s="582" t="s">
        <v>697</v>
      </c>
      <c r="B119" s="586"/>
    </row>
    <row r="120" spans="1:2" x14ac:dyDescent="0.25">
      <c r="A120" s="582" t="s">
        <v>698</v>
      </c>
      <c r="B120" s="586"/>
    </row>
    <row r="121" spans="1:2" x14ac:dyDescent="0.25">
      <c r="A121" s="582" t="s">
        <v>36</v>
      </c>
      <c r="B121" s="586"/>
    </row>
    <row r="122" spans="1:2" x14ac:dyDescent="0.25">
      <c r="A122" s="75" t="s">
        <v>22</v>
      </c>
      <c r="B122" s="587"/>
    </row>
    <row r="123" spans="1:2" x14ac:dyDescent="0.25">
      <c r="A123" s="582" t="s">
        <v>37</v>
      </c>
      <c r="B123" s="586" t="s">
        <v>58</v>
      </c>
    </row>
    <row r="124" spans="1:2" x14ac:dyDescent="0.25">
      <c r="A124" s="582" t="s">
        <v>81</v>
      </c>
      <c r="B124" s="586"/>
    </row>
    <row r="125" spans="1:2" x14ac:dyDescent="0.25">
      <c r="A125" s="582" t="s">
        <v>696</v>
      </c>
      <c r="B125" s="586"/>
    </row>
    <row r="126" spans="1:2" x14ac:dyDescent="0.25">
      <c r="A126" s="582" t="s">
        <v>697</v>
      </c>
      <c r="B126" s="586"/>
    </row>
    <row r="127" spans="1:2" x14ac:dyDescent="0.25">
      <c r="A127" s="582" t="s">
        <v>698</v>
      </c>
      <c r="B127" s="586"/>
    </row>
    <row r="128" spans="1:2" x14ac:dyDescent="0.25">
      <c r="A128" s="582" t="s">
        <v>36</v>
      </c>
      <c r="B128" s="586"/>
    </row>
    <row r="129" spans="1:2" x14ac:dyDescent="0.25">
      <c r="A129" s="75" t="s">
        <v>23</v>
      </c>
      <c r="B129" s="587"/>
    </row>
    <row r="130" spans="1:2" x14ac:dyDescent="0.25">
      <c r="A130" s="582" t="s">
        <v>37</v>
      </c>
      <c r="B130" s="586" t="s">
        <v>824</v>
      </c>
    </row>
    <row r="131" spans="1:2" x14ac:dyDescent="0.25">
      <c r="A131" s="582" t="s">
        <v>81</v>
      </c>
      <c r="B131" s="586"/>
    </row>
    <row r="132" spans="1:2" x14ac:dyDescent="0.25">
      <c r="A132" s="582" t="s">
        <v>696</v>
      </c>
      <c r="B132" s="586" t="s">
        <v>699</v>
      </c>
    </row>
    <row r="133" spans="1:2" x14ac:dyDescent="0.25">
      <c r="A133" s="582" t="s">
        <v>697</v>
      </c>
      <c r="B133" s="586"/>
    </row>
    <row r="134" spans="1:2" x14ac:dyDescent="0.25">
      <c r="A134" s="582" t="s">
        <v>698</v>
      </c>
      <c r="B134" s="586"/>
    </row>
    <row r="135" spans="1:2" x14ac:dyDescent="0.25">
      <c r="A135" s="582" t="s">
        <v>36</v>
      </c>
      <c r="B135" s="588"/>
    </row>
    <row r="136" spans="1:2" x14ac:dyDescent="0.25">
      <c r="A136" s="75" t="s">
        <v>24</v>
      </c>
      <c r="B136" s="17"/>
    </row>
    <row r="137" spans="1:2" x14ac:dyDescent="0.25">
      <c r="A137" s="582" t="s">
        <v>37</v>
      </c>
      <c r="B137" s="578" t="s">
        <v>824</v>
      </c>
    </row>
    <row r="138" spans="1:2" x14ac:dyDescent="0.25">
      <c r="A138" s="582" t="s">
        <v>81</v>
      </c>
      <c r="B138" s="578"/>
    </row>
    <row r="139" spans="1:2" x14ac:dyDescent="0.25">
      <c r="A139" s="582" t="s">
        <v>696</v>
      </c>
      <c r="B139" s="578" t="s">
        <v>838</v>
      </c>
    </row>
    <row r="140" spans="1:2" ht="45.2" x14ac:dyDescent="0.25">
      <c r="A140" s="582" t="s">
        <v>697</v>
      </c>
      <c r="B140" s="578" t="s">
        <v>92</v>
      </c>
    </row>
    <row r="141" spans="1:2" x14ac:dyDescent="0.25">
      <c r="A141" s="582" t="s">
        <v>698</v>
      </c>
      <c r="B141" s="586"/>
    </row>
    <row r="142" spans="1:2" x14ac:dyDescent="0.25">
      <c r="A142" s="584" t="s">
        <v>36</v>
      </c>
      <c r="B142" s="588" t="s">
        <v>839</v>
      </c>
    </row>
    <row r="143" spans="1:2" x14ac:dyDescent="0.25">
      <c r="A143" s="74" t="s">
        <v>8</v>
      </c>
      <c r="B143" s="586"/>
    </row>
    <row r="144" spans="1:2" x14ac:dyDescent="0.25">
      <c r="A144" s="582" t="s">
        <v>37</v>
      </c>
      <c r="B144" s="586" t="s">
        <v>575</v>
      </c>
    </row>
    <row r="145" spans="1:2" x14ac:dyDescent="0.25">
      <c r="A145" s="582" t="s">
        <v>81</v>
      </c>
      <c r="B145" s="676" t="s">
        <v>631</v>
      </c>
    </row>
    <row r="146" spans="1:2" ht="210.8" x14ac:dyDescent="0.25">
      <c r="A146" s="582" t="s">
        <v>696</v>
      </c>
      <c r="B146" s="578" t="s">
        <v>86</v>
      </c>
    </row>
    <row r="147" spans="1:2" ht="30.15" x14ac:dyDescent="0.25">
      <c r="A147" s="582" t="s">
        <v>697</v>
      </c>
      <c r="B147" s="578" t="s">
        <v>576</v>
      </c>
    </row>
    <row r="148" spans="1:2" x14ac:dyDescent="0.25">
      <c r="A148" s="582" t="s">
        <v>698</v>
      </c>
      <c r="B148" s="586"/>
    </row>
    <row r="149" spans="1:2" x14ac:dyDescent="0.25">
      <c r="A149" s="584" t="s">
        <v>36</v>
      </c>
      <c r="B149" s="588" t="s">
        <v>83</v>
      </c>
    </row>
    <row r="150" spans="1:2" x14ac:dyDescent="0.25">
      <c r="A150" s="74" t="s">
        <v>25</v>
      </c>
      <c r="B150" s="586"/>
    </row>
    <row r="151" spans="1:2" x14ac:dyDescent="0.25">
      <c r="A151" s="582" t="s">
        <v>37</v>
      </c>
      <c r="B151" s="586" t="s">
        <v>575</v>
      </c>
    </row>
    <row r="152" spans="1:2" x14ac:dyDescent="0.25">
      <c r="A152" s="582" t="s">
        <v>81</v>
      </c>
      <c r="B152" s="578"/>
    </row>
    <row r="153" spans="1:2" x14ac:dyDescent="0.25">
      <c r="A153" s="582" t="s">
        <v>696</v>
      </c>
      <c r="B153" s="586" t="s">
        <v>629</v>
      </c>
    </row>
    <row r="154" spans="1:2" x14ac:dyDescent="0.25">
      <c r="A154" s="582" t="s">
        <v>697</v>
      </c>
      <c r="B154" s="586"/>
    </row>
    <row r="155" spans="1:2" x14ac:dyDescent="0.25">
      <c r="A155" s="582" t="s">
        <v>698</v>
      </c>
      <c r="B155" s="586"/>
    </row>
    <row r="156" spans="1:2" x14ac:dyDescent="0.25">
      <c r="A156" s="584" t="s">
        <v>36</v>
      </c>
      <c r="B156" s="588"/>
    </row>
    <row r="157" spans="1:2" x14ac:dyDescent="0.25">
      <c r="A157" s="75" t="s">
        <v>0</v>
      </c>
      <c r="B157" s="587"/>
    </row>
    <row r="158" spans="1:2" x14ac:dyDescent="0.25">
      <c r="A158" s="582" t="s">
        <v>37</v>
      </c>
      <c r="B158" s="586" t="s">
        <v>58</v>
      </c>
    </row>
    <row r="159" spans="1:2" x14ac:dyDescent="0.25">
      <c r="A159" s="582" t="s">
        <v>81</v>
      </c>
      <c r="B159" s="586"/>
    </row>
    <row r="160" spans="1:2" x14ac:dyDescent="0.25">
      <c r="A160" s="582" t="s">
        <v>696</v>
      </c>
      <c r="B160" s="586"/>
    </row>
    <row r="161" spans="1:2" x14ac:dyDescent="0.25">
      <c r="A161" s="582" t="s">
        <v>697</v>
      </c>
      <c r="B161" s="586"/>
    </row>
    <row r="162" spans="1:2" x14ac:dyDescent="0.25">
      <c r="A162" s="582" t="s">
        <v>698</v>
      </c>
      <c r="B162" s="586"/>
    </row>
    <row r="163" spans="1:2" x14ac:dyDescent="0.25">
      <c r="A163" s="582" t="s">
        <v>36</v>
      </c>
      <c r="B163" s="586"/>
    </row>
    <row r="164" spans="1:2" x14ac:dyDescent="0.25">
      <c r="A164" s="75" t="s">
        <v>7</v>
      </c>
      <c r="B164" s="587"/>
    </row>
    <row r="165" spans="1:2" x14ac:dyDescent="0.25">
      <c r="A165" s="582" t="s">
        <v>37</v>
      </c>
      <c r="B165" s="586" t="s">
        <v>58</v>
      </c>
    </row>
    <row r="166" spans="1:2" x14ac:dyDescent="0.25">
      <c r="A166" s="582" t="s">
        <v>81</v>
      </c>
      <c r="B166" s="586"/>
    </row>
    <row r="167" spans="1:2" x14ac:dyDescent="0.25">
      <c r="A167" s="582" t="s">
        <v>696</v>
      </c>
      <c r="B167" s="586"/>
    </row>
    <row r="168" spans="1:2" x14ac:dyDescent="0.25">
      <c r="A168" s="582" t="s">
        <v>697</v>
      </c>
      <c r="B168" s="586"/>
    </row>
    <row r="169" spans="1:2" x14ac:dyDescent="0.25">
      <c r="A169" s="582" t="s">
        <v>698</v>
      </c>
      <c r="B169" s="586"/>
    </row>
    <row r="170" spans="1:2" x14ac:dyDescent="0.25">
      <c r="A170" s="582" t="s">
        <v>36</v>
      </c>
      <c r="B170" s="586"/>
    </row>
    <row r="171" spans="1:2" x14ac:dyDescent="0.25">
      <c r="A171" s="85" t="s">
        <v>26</v>
      </c>
      <c r="B171" s="587"/>
    </row>
    <row r="172" spans="1:2" x14ac:dyDescent="0.25">
      <c r="A172" s="582" t="s">
        <v>37</v>
      </c>
      <c r="B172" s="586" t="s">
        <v>58</v>
      </c>
    </row>
    <row r="173" spans="1:2" x14ac:dyDescent="0.25">
      <c r="A173" s="582" t="s">
        <v>81</v>
      </c>
      <c r="B173" s="586"/>
    </row>
    <row r="174" spans="1:2" x14ac:dyDescent="0.25">
      <c r="A174" s="582" t="s">
        <v>696</v>
      </c>
      <c r="B174" s="586"/>
    </row>
    <row r="175" spans="1:2" x14ac:dyDescent="0.25">
      <c r="A175" s="582" t="s">
        <v>697</v>
      </c>
      <c r="B175" s="586"/>
    </row>
    <row r="176" spans="1:2" x14ac:dyDescent="0.25">
      <c r="A176" s="582" t="s">
        <v>698</v>
      </c>
      <c r="B176" s="586"/>
    </row>
    <row r="177" spans="1:2" x14ac:dyDescent="0.25">
      <c r="A177" s="584" t="s">
        <v>36</v>
      </c>
      <c r="B177" s="588"/>
    </row>
    <row r="178" spans="1:2" x14ac:dyDescent="0.25">
      <c r="A178" s="74" t="s">
        <v>27</v>
      </c>
      <c r="B178" s="587"/>
    </row>
    <row r="179" spans="1:2" x14ac:dyDescent="0.25">
      <c r="A179" s="582" t="s">
        <v>37</v>
      </c>
      <c r="B179" s="106" t="s">
        <v>575</v>
      </c>
    </row>
    <row r="180" spans="1:2" x14ac:dyDescent="0.25">
      <c r="A180" s="582" t="s">
        <v>81</v>
      </c>
      <c r="B180" s="578"/>
    </row>
    <row r="181" spans="1:2" ht="45.2" x14ac:dyDescent="0.25">
      <c r="A181" s="582" t="s">
        <v>696</v>
      </c>
      <c r="B181" s="578" t="s">
        <v>748</v>
      </c>
    </row>
    <row r="182" spans="1:2" x14ac:dyDescent="0.25">
      <c r="A182" s="582" t="s">
        <v>697</v>
      </c>
      <c r="B182" s="578"/>
    </row>
    <row r="183" spans="1:2" x14ac:dyDescent="0.25">
      <c r="A183" s="582" t="s">
        <v>698</v>
      </c>
      <c r="B183" s="586"/>
    </row>
    <row r="184" spans="1:2" x14ac:dyDescent="0.25">
      <c r="A184" s="584" t="s">
        <v>36</v>
      </c>
      <c r="B184" s="588" t="s">
        <v>83</v>
      </c>
    </row>
    <row r="185" spans="1:2" x14ac:dyDescent="0.25">
      <c r="A185" s="74" t="s">
        <v>38</v>
      </c>
      <c r="B185" s="586"/>
    </row>
    <row r="186" spans="1:2" x14ac:dyDescent="0.25">
      <c r="A186" s="582" t="s">
        <v>37</v>
      </c>
      <c r="B186" s="106" t="s">
        <v>575</v>
      </c>
    </row>
    <row r="187" spans="1:2" x14ac:dyDescent="0.25">
      <c r="A187" s="582" t="s">
        <v>81</v>
      </c>
      <c r="B187" s="602" t="s">
        <v>630</v>
      </c>
    </row>
    <row r="188" spans="1:2" ht="75.3" x14ac:dyDescent="0.25">
      <c r="A188" s="582" t="s">
        <v>696</v>
      </c>
      <c r="B188" s="746" t="s">
        <v>847</v>
      </c>
    </row>
    <row r="189" spans="1:2" ht="60.25" x14ac:dyDescent="0.25">
      <c r="A189" s="582" t="s">
        <v>697</v>
      </c>
      <c r="B189" s="578" t="s">
        <v>577</v>
      </c>
    </row>
    <row r="190" spans="1:2" x14ac:dyDescent="0.25">
      <c r="A190" s="582" t="s">
        <v>698</v>
      </c>
      <c r="B190" s="586"/>
    </row>
    <row r="191" spans="1:2" x14ac:dyDescent="0.25">
      <c r="A191" s="584" t="s">
        <v>36</v>
      </c>
      <c r="B191" s="588" t="s">
        <v>83</v>
      </c>
    </row>
    <row r="192" spans="1:2" x14ac:dyDescent="0.25">
      <c r="A192" s="74" t="s">
        <v>29</v>
      </c>
      <c r="B192" s="587"/>
    </row>
    <row r="193" spans="1:2" x14ac:dyDescent="0.25">
      <c r="A193" s="582" t="s">
        <v>37</v>
      </c>
      <c r="B193" s="586" t="s">
        <v>58</v>
      </c>
    </row>
    <row r="194" spans="1:2" x14ac:dyDescent="0.25">
      <c r="A194" s="582" t="s">
        <v>81</v>
      </c>
      <c r="B194" s="586"/>
    </row>
    <row r="195" spans="1:2" x14ac:dyDescent="0.25">
      <c r="A195" s="582" t="s">
        <v>696</v>
      </c>
      <c r="B195" s="586" t="s">
        <v>845</v>
      </c>
    </row>
    <row r="196" spans="1:2" x14ac:dyDescent="0.25">
      <c r="A196" s="582" t="s">
        <v>697</v>
      </c>
      <c r="B196" s="586" t="s">
        <v>846</v>
      </c>
    </row>
    <row r="197" spans="1:2" x14ac:dyDescent="0.25">
      <c r="A197" s="582" t="s">
        <v>698</v>
      </c>
      <c r="B197" s="586"/>
    </row>
    <row r="198" spans="1:2" x14ac:dyDescent="0.25">
      <c r="A198" s="582" t="s">
        <v>36</v>
      </c>
      <c r="B198" s="588"/>
    </row>
    <row r="199" spans="1:2" x14ac:dyDescent="0.25">
      <c r="A199" s="663" t="s">
        <v>30</v>
      </c>
      <c r="B199" s="105"/>
    </row>
    <row r="200" spans="1:2" x14ac:dyDescent="0.25">
      <c r="A200" s="598" t="s">
        <v>37</v>
      </c>
      <c r="B200" s="106" t="s">
        <v>824</v>
      </c>
    </row>
    <row r="201" spans="1:2" ht="30.15" x14ac:dyDescent="0.25">
      <c r="A201" s="598" t="s">
        <v>81</v>
      </c>
      <c r="B201" s="167" t="s">
        <v>829</v>
      </c>
    </row>
    <row r="202" spans="1:2" ht="60.25" x14ac:dyDescent="0.25">
      <c r="A202" s="598" t="s">
        <v>696</v>
      </c>
      <c r="B202" s="105" t="s">
        <v>424</v>
      </c>
    </row>
    <row r="203" spans="1:2" x14ac:dyDescent="0.25">
      <c r="A203" s="598" t="s">
        <v>697</v>
      </c>
      <c r="B203" s="105" t="s">
        <v>627</v>
      </c>
    </row>
    <row r="204" spans="1:2" x14ac:dyDescent="0.25">
      <c r="A204" s="598" t="s">
        <v>698</v>
      </c>
      <c r="B204" s="105"/>
    </row>
    <row r="205" spans="1:2" x14ac:dyDescent="0.25">
      <c r="A205" s="599" t="s">
        <v>36</v>
      </c>
      <c r="B205" s="689" t="s">
        <v>425</v>
      </c>
    </row>
    <row r="206" spans="1:2" x14ac:dyDescent="0.25">
      <c r="A206" s="74" t="s">
        <v>31</v>
      </c>
      <c r="B206" s="587"/>
    </row>
    <row r="207" spans="1:2" x14ac:dyDescent="0.25">
      <c r="A207" s="582" t="s">
        <v>37</v>
      </c>
      <c r="B207" s="586" t="s">
        <v>58</v>
      </c>
    </row>
    <row r="208" spans="1:2" x14ac:dyDescent="0.25">
      <c r="A208" s="582" t="s">
        <v>81</v>
      </c>
      <c r="B208" s="586"/>
    </row>
    <row r="209" spans="1:2" x14ac:dyDescent="0.25">
      <c r="A209" s="582" t="s">
        <v>696</v>
      </c>
      <c r="B209" s="586"/>
    </row>
    <row r="210" spans="1:2" x14ac:dyDescent="0.25">
      <c r="A210" s="582" t="s">
        <v>697</v>
      </c>
      <c r="B210" s="586"/>
    </row>
    <row r="211" spans="1:2" x14ac:dyDescent="0.25">
      <c r="A211" s="582" t="s">
        <v>698</v>
      </c>
      <c r="B211" s="586"/>
    </row>
    <row r="212" spans="1:2" x14ac:dyDescent="0.25">
      <c r="A212" s="584" t="s">
        <v>36</v>
      </c>
      <c r="B212" s="588"/>
    </row>
    <row r="213" spans="1:2" x14ac:dyDescent="0.25">
      <c r="A213" s="74" t="s">
        <v>32</v>
      </c>
      <c r="B213" s="586"/>
    </row>
    <row r="214" spans="1:2" x14ac:dyDescent="0.25">
      <c r="A214" s="582" t="s">
        <v>37</v>
      </c>
      <c r="B214" s="586" t="s">
        <v>58</v>
      </c>
    </row>
    <row r="215" spans="1:2" x14ac:dyDescent="0.25">
      <c r="A215" s="582" t="s">
        <v>81</v>
      </c>
      <c r="B215" s="586"/>
    </row>
    <row r="216" spans="1:2" x14ac:dyDescent="0.25">
      <c r="A216" s="582" t="s">
        <v>696</v>
      </c>
      <c r="B216" s="586"/>
    </row>
    <row r="217" spans="1:2" x14ac:dyDescent="0.25">
      <c r="A217" s="582" t="s">
        <v>697</v>
      </c>
      <c r="B217" s="586"/>
    </row>
    <row r="218" spans="1:2" x14ac:dyDescent="0.25">
      <c r="A218" s="582" t="s">
        <v>698</v>
      </c>
      <c r="B218" s="586"/>
    </row>
    <row r="219" spans="1:2" ht="15.75" thickBot="1" x14ac:dyDescent="0.3">
      <c r="A219" s="589" t="s">
        <v>36</v>
      </c>
      <c r="B219" s="590"/>
    </row>
    <row r="220" spans="1:2" ht="15.75" thickBot="1" x14ac:dyDescent="0.3">
      <c r="A220" s="592"/>
      <c r="B220" s="586"/>
    </row>
    <row r="221" spans="1:2" x14ac:dyDescent="0.25">
      <c r="A221" s="593" t="s">
        <v>39</v>
      </c>
      <c r="B221" s="581"/>
    </row>
    <row r="222" spans="1:2" x14ac:dyDescent="0.25">
      <c r="A222" s="74" t="s">
        <v>34</v>
      </c>
      <c r="B222" s="587"/>
    </row>
    <row r="223" spans="1:2" x14ac:dyDescent="0.25">
      <c r="A223" s="582" t="s">
        <v>37</v>
      </c>
      <c r="B223" s="586" t="s">
        <v>58</v>
      </c>
    </row>
    <row r="224" spans="1:2" x14ac:dyDescent="0.25">
      <c r="A224" s="582" t="s">
        <v>81</v>
      </c>
      <c r="B224" s="586"/>
    </row>
    <row r="225" spans="1:2" x14ac:dyDescent="0.25">
      <c r="A225" s="582" t="s">
        <v>696</v>
      </c>
      <c r="B225" s="586"/>
    </row>
    <row r="226" spans="1:2" x14ac:dyDescent="0.25">
      <c r="A226" s="582" t="s">
        <v>697</v>
      </c>
      <c r="B226" s="586"/>
    </row>
    <row r="227" spans="1:2" x14ac:dyDescent="0.25">
      <c r="A227" s="582" t="s">
        <v>698</v>
      </c>
      <c r="B227" s="586"/>
    </row>
    <row r="228" spans="1:2" x14ac:dyDescent="0.25">
      <c r="A228" s="582" t="s">
        <v>36</v>
      </c>
      <c r="B228" s="586"/>
    </row>
    <row r="229" spans="1:2" x14ac:dyDescent="0.25">
      <c r="A229" s="75" t="s">
        <v>35</v>
      </c>
      <c r="B229" s="587"/>
    </row>
    <row r="230" spans="1:2" x14ac:dyDescent="0.25">
      <c r="A230" s="582" t="s">
        <v>37</v>
      </c>
      <c r="B230" s="586" t="s">
        <v>58</v>
      </c>
    </row>
    <row r="231" spans="1:2" x14ac:dyDescent="0.25">
      <c r="A231" s="582" t="s">
        <v>81</v>
      </c>
      <c r="B231" s="586"/>
    </row>
    <row r="232" spans="1:2" x14ac:dyDescent="0.25">
      <c r="A232" s="582" t="s">
        <v>696</v>
      </c>
      <c r="B232" s="586"/>
    </row>
    <row r="233" spans="1:2" x14ac:dyDescent="0.25">
      <c r="A233" s="582" t="s">
        <v>697</v>
      </c>
      <c r="B233" s="586"/>
    </row>
    <row r="234" spans="1:2" x14ac:dyDescent="0.25">
      <c r="A234" s="582" t="s">
        <v>698</v>
      </c>
      <c r="B234" s="586"/>
    </row>
    <row r="235" spans="1:2" x14ac:dyDescent="0.25">
      <c r="A235" s="584" t="s">
        <v>36</v>
      </c>
      <c r="B235" s="586"/>
    </row>
    <row r="236" spans="1:2" x14ac:dyDescent="0.25">
      <c r="A236" s="74" t="s">
        <v>14</v>
      </c>
      <c r="B236" s="587"/>
    </row>
    <row r="237" spans="1:2" x14ac:dyDescent="0.25">
      <c r="A237" s="582" t="s">
        <v>37</v>
      </c>
      <c r="B237" s="561" t="s">
        <v>575</v>
      </c>
    </row>
    <row r="238" spans="1:2" x14ac:dyDescent="0.25">
      <c r="A238" s="582" t="s">
        <v>81</v>
      </c>
      <c r="B238" s="561"/>
    </row>
    <row r="239" spans="1:2" ht="30.15" x14ac:dyDescent="0.25">
      <c r="A239" s="582" t="s">
        <v>696</v>
      </c>
      <c r="B239" s="102" t="s">
        <v>760</v>
      </c>
    </row>
    <row r="240" spans="1:2" x14ac:dyDescent="0.25">
      <c r="A240" s="582" t="s">
        <v>697</v>
      </c>
      <c r="B240" s="586"/>
    </row>
    <row r="241" spans="1:2" x14ac:dyDescent="0.25">
      <c r="A241" s="582" t="s">
        <v>698</v>
      </c>
      <c r="B241" s="586"/>
    </row>
    <row r="242" spans="1:2" x14ac:dyDescent="0.25">
      <c r="A242" s="582" t="s">
        <v>36</v>
      </c>
      <c r="B242" s="588"/>
    </row>
    <row r="243" spans="1:2" x14ac:dyDescent="0.25">
      <c r="A243" s="75" t="s">
        <v>15</v>
      </c>
      <c r="B243" s="586"/>
    </row>
    <row r="244" spans="1:2" x14ac:dyDescent="0.25">
      <c r="A244" s="582" t="s">
        <v>37</v>
      </c>
      <c r="B244" s="586" t="s">
        <v>58</v>
      </c>
    </row>
    <row r="245" spans="1:2" x14ac:dyDescent="0.25">
      <c r="A245" s="582" t="s">
        <v>81</v>
      </c>
      <c r="B245" s="586"/>
    </row>
    <row r="246" spans="1:2" x14ac:dyDescent="0.25">
      <c r="A246" s="582" t="s">
        <v>696</v>
      </c>
      <c r="B246" s="586"/>
    </row>
    <row r="247" spans="1:2" x14ac:dyDescent="0.25">
      <c r="A247" s="582" t="s">
        <v>697</v>
      </c>
      <c r="B247" s="586"/>
    </row>
    <row r="248" spans="1:2" x14ac:dyDescent="0.25">
      <c r="A248" s="582" t="s">
        <v>698</v>
      </c>
      <c r="B248" s="586"/>
    </row>
    <row r="249" spans="1:2" x14ac:dyDescent="0.25">
      <c r="A249" s="584" t="s">
        <v>36</v>
      </c>
      <c r="B249" s="586"/>
    </row>
    <row r="250" spans="1:2" x14ac:dyDescent="0.25">
      <c r="A250" s="74" t="s">
        <v>11</v>
      </c>
      <c r="B250" s="587"/>
    </row>
    <row r="251" spans="1:2" x14ac:dyDescent="0.25">
      <c r="A251" s="582" t="s">
        <v>37</v>
      </c>
      <c r="B251" s="586" t="s">
        <v>824</v>
      </c>
    </row>
    <row r="252" spans="1:2" s="600" customFormat="1" x14ac:dyDescent="0.25">
      <c r="A252" s="582" t="s">
        <v>81</v>
      </c>
      <c r="B252" s="602"/>
    </row>
    <row r="253" spans="1:2" x14ac:dyDescent="0.25">
      <c r="A253" s="582" t="s">
        <v>696</v>
      </c>
      <c r="B253" s="586" t="s">
        <v>722</v>
      </c>
    </row>
    <row r="254" spans="1:2" x14ac:dyDescent="0.25">
      <c r="A254" s="582" t="s">
        <v>697</v>
      </c>
      <c r="B254" s="586"/>
    </row>
    <row r="255" spans="1:2" x14ac:dyDescent="0.25">
      <c r="A255" s="582" t="s">
        <v>698</v>
      </c>
      <c r="B255" s="586"/>
    </row>
    <row r="256" spans="1:2" x14ac:dyDescent="0.25">
      <c r="A256" s="582" t="s">
        <v>36</v>
      </c>
      <c r="B256" s="588"/>
    </row>
    <row r="257" spans="1:2" x14ac:dyDescent="0.25">
      <c r="A257" s="75" t="s">
        <v>6</v>
      </c>
      <c r="B257" s="586"/>
    </row>
    <row r="258" spans="1:2" x14ac:dyDescent="0.25">
      <c r="A258" s="582" t="s">
        <v>37</v>
      </c>
      <c r="B258" s="586" t="s">
        <v>824</v>
      </c>
    </row>
    <row r="259" spans="1:2" x14ac:dyDescent="0.25">
      <c r="A259" s="582" t="s">
        <v>81</v>
      </c>
      <c r="B259" s="586"/>
    </row>
    <row r="260" spans="1:2" x14ac:dyDescent="0.25">
      <c r="A260" s="582" t="s">
        <v>696</v>
      </c>
      <c r="B260" s="586" t="s">
        <v>722</v>
      </c>
    </row>
    <row r="261" spans="1:2" x14ac:dyDescent="0.25">
      <c r="A261" s="582" t="s">
        <v>697</v>
      </c>
      <c r="B261" s="586"/>
    </row>
    <row r="262" spans="1:2" x14ac:dyDescent="0.25">
      <c r="A262" s="582" t="s">
        <v>698</v>
      </c>
      <c r="B262" s="586"/>
    </row>
    <row r="263" spans="1:2" x14ac:dyDescent="0.25">
      <c r="A263" s="584" t="s">
        <v>36</v>
      </c>
      <c r="B263" s="588"/>
    </row>
    <row r="264" spans="1:2" x14ac:dyDescent="0.25">
      <c r="A264" s="75" t="s">
        <v>16</v>
      </c>
      <c r="B264" s="586"/>
    </row>
    <row r="265" spans="1:2" x14ac:dyDescent="0.25">
      <c r="A265" s="582" t="s">
        <v>37</v>
      </c>
      <c r="B265" s="586" t="s">
        <v>58</v>
      </c>
    </row>
    <row r="266" spans="1:2" x14ac:dyDescent="0.25">
      <c r="A266" s="582" t="s">
        <v>81</v>
      </c>
      <c r="B266" s="586"/>
    </row>
    <row r="267" spans="1:2" x14ac:dyDescent="0.25">
      <c r="A267" s="582" t="s">
        <v>696</v>
      </c>
      <c r="B267" s="586"/>
    </row>
    <row r="268" spans="1:2" x14ac:dyDescent="0.25">
      <c r="A268" s="582" t="s">
        <v>697</v>
      </c>
      <c r="B268" s="586"/>
    </row>
    <row r="269" spans="1:2" x14ac:dyDescent="0.25">
      <c r="A269" s="582" t="s">
        <v>698</v>
      </c>
      <c r="B269" s="586"/>
    </row>
    <row r="270" spans="1:2" x14ac:dyDescent="0.25">
      <c r="A270" s="584" t="s">
        <v>36</v>
      </c>
      <c r="B270" s="588"/>
    </row>
    <row r="271" spans="1:2" x14ac:dyDescent="0.25">
      <c r="A271" s="74" t="s">
        <v>27</v>
      </c>
      <c r="B271" s="586"/>
    </row>
    <row r="272" spans="1:2" x14ac:dyDescent="0.25">
      <c r="A272" s="582" t="s">
        <v>37</v>
      </c>
      <c r="B272" s="586" t="s">
        <v>575</v>
      </c>
    </row>
    <row r="273" spans="1:2" x14ac:dyDescent="0.25">
      <c r="A273" s="582" t="s">
        <v>81</v>
      </c>
      <c r="B273" s="586"/>
    </row>
    <row r="274" spans="1:2" x14ac:dyDescent="0.25">
      <c r="A274" s="582" t="s">
        <v>696</v>
      </c>
      <c r="B274" s="586" t="s">
        <v>722</v>
      </c>
    </row>
    <row r="275" spans="1:2" x14ac:dyDescent="0.25">
      <c r="A275" s="582" t="s">
        <v>697</v>
      </c>
      <c r="B275" s="586"/>
    </row>
    <row r="276" spans="1:2" x14ac:dyDescent="0.25">
      <c r="A276" s="582" t="s">
        <v>698</v>
      </c>
      <c r="B276" s="586"/>
    </row>
    <row r="277" spans="1:2" x14ac:dyDescent="0.25">
      <c r="A277" s="582" t="s">
        <v>36</v>
      </c>
      <c r="B277" s="586"/>
    </row>
    <row r="278" spans="1:2" x14ac:dyDescent="0.25">
      <c r="A278" s="75" t="s">
        <v>17</v>
      </c>
      <c r="B278" s="587"/>
    </row>
    <row r="279" spans="1:2" x14ac:dyDescent="0.25">
      <c r="A279" s="592" t="s">
        <v>37</v>
      </c>
      <c r="B279" s="586" t="s">
        <v>824</v>
      </c>
    </row>
    <row r="280" spans="1:2" x14ac:dyDescent="0.25">
      <c r="A280" s="582" t="s">
        <v>81</v>
      </c>
      <c r="B280" s="597"/>
    </row>
    <row r="281" spans="1:2" x14ac:dyDescent="0.25">
      <c r="A281" s="582" t="s">
        <v>696</v>
      </c>
      <c r="B281" s="597" t="s">
        <v>700</v>
      </c>
    </row>
    <row r="282" spans="1:2" x14ac:dyDescent="0.25">
      <c r="A282" s="582" t="s">
        <v>697</v>
      </c>
      <c r="B282" s="602"/>
    </row>
    <row r="283" spans="1:2" x14ac:dyDescent="0.25">
      <c r="A283" s="582" t="s">
        <v>698</v>
      </c>
      <c r="B283" s="602"/>
    </row>
    <row r="284" spans="1:2" x14ac:dyDescent="0.25">
      <c r="A284" s="582" t="s">
        <v>36</v>
      </c>
      <c r="B284" s="632" t="s">
        <v>83</v>
      </c>
    </row>
    <row r="285" spans="1:2" x14ac:dyDescent="0.25">
      <c r="A285" s="75" t="s">
        <v>580</v>
      </c>
      <c r="B285" s="586"/>
    </row>
    <row r="286" spans="1:2" x14ac:dyDescent="0.25">
      <c r="A286" s="592" t="s">
        <v>37</v>
      </c>
      <c r="B286" s="586" t="s">
        <v>58</v>
      </c>
    </row>
    <row r="287" spans="1:2" x14ac:dyDescent="0.25">
      <c r="A287" s="582" t="s">
        <v>81</v>
      </c>
      <c r="B287" s="586"/>
    </row>
    <row r="288" spans="1:2" x14ac:dyDescent="0.25">
      <c r="A288" s="582" t="s">
        <v>696</v>
      </c>
      <c r="B288" s="586"/>
    </row>
    <row r="289" spans="1:2" x14ac:dyDescent="0.25">
      <c r="A289" s="582" t="s">
        <v>697</v>
      </c>
      <c r="B289" s="586"/>
    </row>
    <row r="290" spans="1:2" x14ac:dyDescent="0.25">
      <c r="A290" s="582" t="s">
        <v>698</v>
      </c>
      <c r="B290" s="586"/>
    </row>
    <row r="291" spans="1:2" x14ac:dyDescent="0.25">
      <c r="A291" s="582" t="s">
        <v>36</v>
      </c>
      <c r="B291" s="586"/>
    </row>
    <row r="292" spans="1:2" x14ac:dyDescent="0.25">
      <c r="A292" s="668" t="s">
        <v>18</v>
      </c>
      <c r="B292" s="587"/>
    </row>
    <row r="293" spans="1:2" x14ac:dyDescent="0.25">
      <c r="A293" s="592" t="s">
        <v>37</v>
      </c>
      <c r="B293" s="586" t="s">
        <v>58</v>
      </c>
    </row>
    <row r="294" spans="1:2" x14ac:dyDescent="0.25">
      <c r="A294" s="582" t="s">
        <v>81</v>
      </c>
      <c r="B294" s="586"/>
    </row>
    <row r="295" spans="1:2" x14ac:dyDescent="0.25">
      <c r="A295" s="582" t="s">
        <v>696</v>
      </c>
      <c r="B295" s="586"/>
    </row>
    <row r="296" spans="1:2" x14ac:dyDescent="0.25">
      <c r="A296" s="582" t="s">
        <v>697</v>
      </c>
      <c r="B296" s="586"/>
    </row>
    <row r="297" spans="1:2" x14ac:dyDescent="0.25">
      <c r="A297" s="582" t="s">
        <v>698</v>
      </c>
      <c r="B297" s="586"/>
    </row>
    <row r="298" spans="1:2" x14ac:dyDescent="0.25">
      <c r="A298" s="582" t="s">
        <v>36</v>
      </c>
      <c r="B298" s="586"/>
    </row>
    <row r="299" spans="1:2" x14ac:dyDescent="0.25">
      <c r="A299" s="75" t="s">
        <v>19</v>
      </c>
      <c r="B299" s="587"/>
    </row>
    <row r="300" spans="1:2" x14ac:dyDescent="0.25">
      <c r="A300" s="582" t="s">
        <v>37</v>
      </c>
      <c r="B300" s="586" t="s">
        <v>58</v>
      </c>
    </row>
    <row r="301" spans="1:2" x14ac:dyDescent="0.25">
      <c r="A301" s="582" t="s">
        <v>81</v>
      </c>
      <c r="B301" s="586"/>
    </row>
    <row r="302" spans="1:2" x14ac:dyDescent="0.25">
      <c r="A302" s="582" t="s">
        <v>696</v>
      </c>
      <c r="B302" s="586"/>
    </row>
    <row r="303" spans="1:2" x14ac:dyDescent="0.25">
      <c r="A303" s="582" t="s">
        <v>697</v>
      </c>
      <c r="B303" s="586"/>
    </row>
    <row r="304" spans="1:2" x14ac:dyDescent="0.25">
      <c r="A304" s="582" t="s">
        <v>698</v>
      </c>
      <c r="B304" s="586"/>
    </row>
    <row r="305" spans="1:2" x14ac:dyDescent="0.25">
      <c r="A305" s="584" t="s">
        <v>36</v>
      </c>
      <c r="B305" s="588"/>
    </row>
    <row r="306" spans="1:2" x14ac:dyDescent="0.25">
      <c r="A306" s="668" t="s">
        <v>581</v>
      </c>
      <c r="B306" s="586"/>
    </row>
    <row r="307" spans="1:2" x14ac:dyDescent="0.25">
      <c r="A307" s="582" t="s">
        <v>37</v>
      </c>
      <c r="B307" s="586" t="s">
        <v>58</v>
      </c>
    </row>
    <row r="308" spans="1:2" x14ac:dyDescent="0.25">
      <c r="A308" s="582" t="s">
        <v>81</v>
      </c>
      <c r="B308" s="586"/>
    </row>
    <row r="309" spans="1:2" x14ac:dyDescent="0.25">
      <c r="A309" s="582" t="s">
        <v>696</v>
      </c>
      <c r="B309" s="586"/>
    </row>
    <row r="310" spans="1:2" x14ac:dyDescent="0.25">
      <c r="A310" s="582" t="s">
        <v>697</v>
      </c>
      <c r="B310" s="586"/>
    </row>
    <row r="311" spans="1:2" x14ac:dyDescent="0.25">
      <c r="A311" s="582" t="s">
        <v>698</v>
      </c>
      <c r="B311" s="586"/>
    </row>
    <row r="312" spans="1:2" ht="15.75" thickBot="1" x14ac:dyDescent="0.3">
      <c r="A312" s="589" t="s">
        <v>36</v>
      </c>
      <c r="B312" s="590"/>
    </row>
    <row r="313" spans="1:2" ht="15.75" thickBot="1" x14ac:dyDescent="0.3">
      <c r="A313" s="579"/>
      <c r="B313" s="586"/>
    </row>
    <row r="314" spans="1:2" x14ac:dyDescent="0.25">
      <c r="A314" s="580" t="s">
        <v>33</v>
      </c>
      <c r="B314" s="581"/>
    </row>
    <row r="315" spans="1:2" x14ac:dyDescent="0.25">
      <c r="A315" s="75" t="s">
        <v>21</v>
      </c>
      <c r="B315" s="587"/>
    </row>
    <row r="316" spans="1:2" x14ac:dyDescent="0.25">
      <c r="A316" s="582" t="s">
        <v>37</v>
      </c>
      <c r="B316" s="586" t="s">
        <v>824</v>
      </c>
    </row>
    <row r="317" spans="1:2" x14ac:dyDescent="0.25">
      <c r="A317" s="582" t="s">
        <v>81</v>
      </c>
      <c r="B317" s="586"/>
    </row>
    <row r="318" spans="1:2" x14ac:dyDescent="0.25">
      <c r="A318" s="582" t="s">
        <v>696</v>
      </c>
      <c r="B318" s="586" t="s">
        <v>722</v>
      </c>
    </row>
    <row r="319" spans="1:2" x14ac:dyDescent="0.25">
      <c r="A319" s="582" t="s">
        <v>697</v>
      </c>
      <c r="B319" s="586"/>
    </row>
    <row r="320" spans="1:2" x14ac:dyDescent="0.25">
      <c r="A320" s="582" t="s">
        <v>698</v>
      </c>
      <c r="B320" s="586"/>
    </row>
    <row r="321" spans="1:3" x14ac:dyDescent="0.25">
      <c r="A321" s="582" t="s">
        <v>36</v>
      </c>
      <c r="B321" s="586"/>
    </row>
    <row r="322" spans="1:3" x14ac:dyDescent="0.25">
      <c r="A322" s="75" t="s">
        <v>22</v>
      </c>
      <c r="B322" s="587"/>
    </row>
    <row r="323" spans="1:3" x14ac:dyDescent="0.25">
      <c r="A323" s="582" t="s">
        <v>37</v>
      </c>
      <c r="B323" s="586" t="s">
        <v>58</v>
      </c>
    </row>
    <row r="324" spans="1:3" x14ac:dyDescent="0.25">
      <c r="A324" s="582" t="s">
        <v>81</v>
      </c>
      <c r="B324" s="586"/>
      <c r="C324" s="601"/>
    </row>
    <row r="325" spans="1:3" x14ac:dyDescent="0.25">
      <c r="A325" s="582" t="s">
        <v>696</v>
      </c>
      <c r="B325" s="586"/>
      <c r="C325" s="601"/>
    </row>
    <row r="326" spans="1:3" x14ac:dyDescent="0.25">
      <c r="A326" s="582" t="s">
        <v>697</v>
      </c>
      <c r="B326" s="586"/>
      <c r="C326" s="601"/>
    </row>
    <row r="327" spans="1:3" x14ac:dyDescent="0.25">
      <c r="A327" s="582" t="s">
        <v>698</v>
      </c>
      <c r="B327" s="586"/>
      <c r="C327" s="601"/>
    </row>
    <row r="328" spans="1:3" x14ac:dyDescent="0.25">
      <c r="A328" s="582" t="s">
        <v>36</v>
      </c>
      <c r="B328" s="586"/>
      <c r="C328" s="601"/>
    </row>
    <row r="329" spans="1:3" ht="15.75" x14ac:dyDescent="0.25">
      <c r="A329" s="75" t="s">
        <v>23</v>
      </c>
      <c r="B329" s="587"/>
      <c r="C329" s="685"/>
    </row>
    <row r="330" spans="1:3" ht="15.75" x14ac:dyDescent="0.25">
      <c r="A330" s="582" t="s">
        <v>37</v>
      </c>
      <c r="B330" s="586" t="s">
        <v>824</v>
      </c>
      <c r="C330" s="685"/>
    </row>
    <row r="331" spans="1:3" ht="15.75" x14ac:dyDescent="0.25">
      <c r="A331" s="582" t="s">
        <v>81</v>
      </c>
      <c r="B331" s="578"/>
      <c r="C331" s="685"/>
    </row>
    <row r="332" spans="1:3" ht="262.5" customHeight="1" x14ac:dyDescent="0.25">
      <c r="A332" s="582" t="s">
        <v>696</v>
      </c>
      <c r="B332" s="578" t="s">
        <v>834</v>
      </c>
      <c r="C332" s="685"/>
    </row>
    <row r="333" spans="1:3" ht="90.35" x14ac:dyDescent="0.25">
      <c r="A333" s="582" t="s">
        <v>697</v>
      </c>
      <c r="B333" s="578" t="s">
        <v>93</v>
      </c>
      <c r="C333" s="685"/>
    </row>
    <row r="334" spans="1:3" ht="15.75" x14ac:dyDescent="0.25">
      <c r="A334" s="582" t="s">
        <v>698</v>
      </c>
      <c r="B334" s="586"/>
      <c r="C334" s="685"/>
    </row>
    <row r="335" spans="1:3" ht="15.75" x14ac:dyDescent="0.25">
      <c r="A335" s="584" t="s">
        <v>36</v>
      </c>
      <c r="B335" s="588" t="s">
        <v>83</v>
      </c>
      <c r="C335" s="685"/>
    </row>
    <row r="336" spans="1:3" ht="15.05" customHeight="1" x14ac:dyDescent="0.25">
      <c r="A336" s="74" t="s">
        <v>24</v>
      </c>
      <c r="B336" s="586"/>
      <c r="C336" s="685"/>
    </row>
    <row r="337" spans="1:12" ht="15.75" x14ac:dyDescent="0.25">
      <c r="A337" s="582" t="s">
        <v>37</v>
      </c>
      <c r="B337" s="586" t="s">
        <v>824</v>
      </c>
      <c r="C337" s="685"/>
    </row>
    <row r="338" spans="1:12" ht="15.75" x14ac:dyDescent="0.25">
      <c r="A338" s="582" t="s">
        <v>81</v>
      </c>
      <c r="B338" s="578" t="s">
        <v>87</v>
      </c>
      <c r="C338" s="685"/>
    </row>
    <row r="339" spans="1:12" ht="86.25" customHeight="1" x14ac:dyDescent="0.25">
      <c r="A339" s="582" t="s">
        <v>696</v>
      </c>
      <c r="B339" s="578" t="s">
        <v>701</v>
      </c>
      <c r="C339" s="685"/>
      <c r="D339" s="579" t="s">
        <v>88</v>
      </c>
      <c r="E339" s="579"/>
      <c r="F339" s="579"/>
      <c r="G339" s="579"/>
      <c r="H339" s="579"/>
      <c r="I339" s="579"/>
      <c r="J339" s="579"/>
      <c r="K339" s="579"/>
      <c r="L339" s="579"/>
    </row>
    <row r="340" spans="1:12" ht="15.75" x14ac:dyDescent="0.25">
      <c r="A340" s="582" t="s">
        <v>697</v>
      </c>
      <c r="B340" s="586"/>
      <c r="C340" s="685"/>
      <c r="D340" s="560"/>
      <c r="E340" s="559" t="s">
        <v>63</v>
      </c>
      <c r="F340" s="559"/>
      <c r="G340" s="559"/>
      <c r="H340" s="559"/>
      <c r="I340" s="559"/>
      <c r="J340" s="559"/>
      <c r="K340" s="559"/>
      <c r="L340" s="558"/>
    </row>
    <row r="341" spans="1:12" ht="15.75" x14ac:dyDescent="0.25">
      <c r="A341" s="582" t="s">
        <v>698</v>
      </c>
      <c r="B341" s="586"/>
      <c r="C341" s="685"/>
      <c r="D341" s="557"/>
      <c r="E341" s="557" t="s">
        <v>64</v>
      </c>
      <c r="F341" s="557"/>
      <c r="G341" s="557" t="s">
        <v>65</v>
      </c>
      <c r="H341" s="557"/>
      <c r="I341" s="557" t="s">
        <v>66</v>
      </c>
      <c r="J341" s="557"/>
      <c r="K341" s="557" t="s">
        <v>67</v>
      </c>
      <c r="L341" s="557"/>
    </row>
    <row r="342" spans="1:12" ht="15.75" x14ac:dyDescent="0.25">
      <c r="A342" s="584" t="s">
        <v>36</v>
      </c>
      <c r="B342" s="588" t="s">
        <v>83</v>
      </c>
      <c r="C342" s="685"/>
      <c r="D342" s="557"/>
      <c r="E342" s="557" t="s">
        <v>68</v>
      </c>
      <c r="F342" s="557" t="s">
        <v>69</v>
      </c>
      <c r="G342" s="557" t="s">
        <v>70</v>
      </c>
      <c r="H342" s="557" t="s">
        <v>69</v>
      </c>
      <c r="I342" s="557" t="s">
        <v>70</v>
      </c>
      <c r="J342" s="557" t="s">
        <v>71</v>
      </c>
      <c r="K342" s="557" t="s">
        <v>70</v>
      </c>
      <c r="L342" s="557" t="s">
        <v>71</v>
      </c>
    </row>
    <row r="343" spans="1:12" x14ac:dyDescent="0.25">
      <c r="A343" s="74" t="s">
        <v>8</v>
      </c>
      <c r="B343" s="587"/>
      <c r="C343" s="601"/>
      <c r="D343" s="557" t="s">
        <v>72</v>
      </c>
      <c r="E343" s="557">
        <v>381</v>
      </c>
      <c r="F343" s="557">
        <v>524</v>
      </c>
      <c r="G343" s="556">
        <v>0</v>
      </c>
      <c r="H343" s="556">
        <v>350</v>
      </c>
      <c r="I343" s="557">
        <v>225</v>
      </c>
      <c r="J343" s="557">
        <v>373</v>
      </c>
      <c r="K343" s="557">
        <v>0</v>
      </c>
      <c r="L343" s="557">
        <v>377</v>
      </c>
    </row>
    <row r="344" spans="1:12" x14ac:dyDescent="0.25">
      <c r="A344" s="582" t="s">
        <v>37</v>
      </c>
      <c r="B344" s="602" t="s">
        <v>575</v>
      </c>
      <c r="C344" s="601"/>
      <c r="D344" s="557" t="s">
        <v>73</v>
      </c>
      <c r="E344" s="557">
        <v>0.18</v>
      </c>
      <c r="F344" s="557">
        <v>0.52700000000000002</v>
      </c>
      <c r="G344" s="556">
        <v>0</v>
      </c>
      <c r="H344" s="556">
        <v>0.24</v>
      </c>
      <c r="I344" s="557">
        <v>0.10299999999999999</v>
      </c>
      <c r="J344" s="557">
        <v>0.39900000000000002</v>
      </c>
      <c r="K344" s="557">
        <v>0</v>
      </c>
      <c r="L344" s="557">
        <v>0.24299999999999999</v>
      </c>
    </row>
    <row r="345" spans="1:12" x14ac:dyDescent="0.25">
      <c r="A345" s="582" t="s">
        <v>81</v>
      </c>
      <c r="B345" s="586"/>
      <c r="C345" s="601"/>
      <c r="D345" s="557" t="s">
        <v>74</v>
      </c>
      <c r="E345" s="557">
        <v>3.7450000000000001</v>
      </c>
      <c r="F345" s="557">
        <v>3.95</v>
      </c>
      <c r="G345" s="556">
        <v>0</v>
      </c>
      <c r="H345" s="556">
        <v>0.21299999999999999</v>
      </c>
      <c r="I345" s="557">
        <v>3.0990000000000002</v>
      </c>
      <c r="J345" s="557">
        <v>3.3029999999999999</v>
      </c>
      <c r="K345" s="557">
        <v>0</v>
      </c>
      <c r="L345" s="557">
        <v>0.23499999999999999</v>
      </c>
    </row>
    <row r="346" spans="1:12" x14ac:dyDescent="0.25">
      <c r="A346" s="582" t="s">
        <v>696</v>
      </c>
      <c r="B346" s="586" t="s">
        <v>426</v>
      </c>
      <c r="C346" s="601"/>
      <c r="D346" s="557" t="s">
        <v>75</v>
      </c>
      <c r="E346" s="557">
        <v>0.14099999999999999</v>
      </c>
      <c r="F346" s="557">
        <v>0.433</v>
      </c>
      <c r="G346" s="556">
        <v>0</v>
      </c>
      <c r="H346" s="555">
        <v>0.45</v>
      </c>
      <c r="I346" s="557">
        <v>9.8000000000000004E-2</v>
      </c>
      <c r="J346" s="557">
        <v>0.33100000000000002</v>
      </c>
      <c r="K346" s="557">
        <v>0</v>
      </c>
      <c r="L346" s="557">
        <v>0.26900000000000002</v>
      </c>
    </row>
    <row r="347" spans="1:12" x14ac:dyDescent="0.25">
      <c r="A347" s="582" t="s">
        <v>697</v>
      </c>
      <c r="B347" s="586"/>
      <c r="C347" s="601"/>
      <c r="D347" s="557" t="s">
        <v>76</v>
      </c>
      <c r="E347" s="557">
        <v>2.9000000000000001E-2</v>
      </c>
      <c r="F347" s="557">
        <v>0.13200000000000001</v>
      </c>
      <c r="G347" s="556">
        <v>2.1000000000000001E-2</v>
      </c>
      <c r="H347" s="555">
        <v>0.51500000000000001</v>
      </c>
      <c r="I347" s="557">
        <v>2.7E-2</v>
      </c>
      <c r="J347" s="557">
        <v>0.17799999999999999</v>
      </c>
      <c r="K347" s="557">
        <v>2.1000000000000001E-2</v>
      </c>
      <c r="L347" s="557">
        <v>0.20899999999999999</v>
      </c>
    </row>
    <row r="348" spans="1:12" x14ac:dyDescent="0.25">
      <c r="A348" s="582" t="s">
        <v>698</v>
      </c>
      <c r="B348" s="586"/>
      <c r="D348" s="557" t="s">
        <v>77</v>
      </c>
      <c r="E348" s="557">
        <v>1.4999999999999999E-2</v>
      </c>
      <c r="F348" s="557">
        <v>5.8000000000000003E-2</v>
      </c>
      <c r="G348" s="556">
        <v>7.0000000000000001E-3</v>
      </c>
      <c r="H348" s="555">
        <v>0.16200000000000001</v>
      </c>
      <c r="I348" s="557">
        <v>1.4E-2</v>
      </c>
      <c r="J348" s="557">
        <v>6.8000000000000005E-2</v>
      </c>
      <c r="K348" s="557">
        <v>7.0000000000000001E-3</v>
      </c>
      <c r="L348" s="557">
        <v>8.8999999999999996E-2</v>
      </c>
    </row>
    <row r="349" spans="1:12" x14ac:dyDescent="0.25">
      <c r="A349" s="584" t="s">
        <v>36</v>
      </c>
      <c r="B349" s="586"/>
      <c r="D349" s="557" t="s">
        <v>78</v>
      </c>
      <c r="E349" s="557">
        <v>6.0000000000000001E-3</v>
      </c>
      <c r="F349" s="557">
        <v>0.30299999999999999</v>
      </c>
      <c r="G349" s="556">
        <v>0</v>
      </c>
      <c r="H349" s="555">
        <v>1.1879999999999999</v>
      </c>
      <c r="I349" s="557">
        <v>4.0000000000000001E-3</v>
      </c>
      <c r="J349" s="557">
        <v>0.42399999999999999</v>
      </c>
      <c r="K349" s="557">
        <v>0</v>
      </c>
      <c r="L349" s="557">
        <v>0.436</v>
      </c>
    </row>
    <row r="350" spans="1:12" x14ac:dyDescent="0.25">
      <c r="A350" s="74" t="s">
        <v>25</v>
      </c>
      <c r="B350" s="587"/>
      <c r="D350" s="560" t="s">
        <v>79</v>
      </c>
      <c r="E350" s="559"/>
      <c r="F350" s="559"/>
      <c r="G350" s="559"/>
      <c r="H350" s="559"/>
      <c r="I350" s="559"/>
      <c r="J350" s="559"/>
      <c r="K350" s="559"/>
      <c r="L350" s="558"/>
    </row>
    <row r="351" spans="1:12" x14ac:dyDescent="0.25">
      <c r="A351" s="582" t="s">
        <v>37</v>
      </c>
      <c r="B351" s="586" t="s">
        <v>575</v>
      </c>
    </row>
    <row r="352" spans="1:12" x14ac:dyDescent="0.25">
      <c r="A352" s="582" t="s">
        <v>81</v>
      </c>
      <c r="B352" s="578"/>
    </row>
    <row r="353" spans="1:2" x14ac:dyDescent="0.25">
      <c r="A353" s="582" t="s">
        <v>696</v>
      </c>
      <c r="B353" s="578" t="s">
        <v>89</v>
      </c>
    </row>
    <row r="354" spans="1:2" x14ac:dyDescent="0.25">
      <c r="A354" s="582" t="s">
        <v>697</v>
      </c>
      <c r="B354" s="586"/>
    </row>
    <row r="355" spans="1:2" x14ac:dyDescent="0.25">
      <c r="A355" s="582" t="s">
        <v>698</v>
      </c>
      <c r="B355" s="586"/>
    </row>
    <row r="356" spans="1:2" x14ac:dyDescent="0.25">
      <c r="A356" s="584" t="s">
        <v>36</v>
      </c>
      <c r="B356" s="588" t="s">
        <v>83</v>
      </c>
    </row>
    <row r="357" spans="1:2" x14ac:dyDescent="0.25">
      <c r="A357" s="75" t="s">
        <v>0</v>
      </c>
      <c r="B357" s="587"/>
    </row>
    <row r="358" spans="1:2" x14ac:dyDescent="0.25">
      <c r="A358" s="582" t="s">
        <v>37</v>
      </c>
      <c r="B358" s="602" t="s">
        <v>575</v>
      </c>
    </row>
    <row r="359" spans="1:2" x14ac:dyDescent="0.25">
      <c r="A359" s="582" t="s">
        <v>81</v>
      </c>
      <c r="B359" s="602" t="s">
        <v>761</v>
      </c>
    </row>
    <row r="360" spans="1:2" ht="28" customHeight="1" x14ac:dyDescent="0.25">
      <c r="A360" s="582" t="s">
        <v>696</v>
      </c>
      <c r="B360" s="597" t="s">
        <v>90</v>
      </c>
    </row>
    <row r="361" spans="1:2" ht="30.15" x14ac:dyDescent="0.25">
      <c r="A361" s="582" t="s">
        <v>697</v>
      </c>
      <c r="B361" s="578" t="s">
        <v>91</v>
      </c>
    </row>
    <row r="362" spans="1:2" x14ac:dyDescent="0.25">
      <c r="A362" s="582" t="s">
        <v>698</v>
      </c>
      <c r="B362" s="586"/>
    </row>
    <row r="363" spans="1:2" x14ac:dyDescent="0.25">
      <c r="A363" s="582" t="s">
        <v>36</v>
      </c>
      <c r="B363" s="588" t="s">
        <v>83</v>
      </c>
    </row>
    <row r="364" spans="1:2" x14ac:dyDescent="0.25">
      <c r="A364" s="75" t="s">
        <v>7</v>
      </c>
      <c r="B364" s="587"/>
    </row>
    <row r="365" spans="1:2" x14ac:dyDescent="0.25">
      <c r="A365" s="582" t="s">
        <v>37</v>
      </c>
      <c r="B365" s="586" t="s">
        <v>575</v>
      </c>
    </row>
    <row r="366" spans="1:2" x14ac:dyDescent="0.25">
      <c r="A366" s="582" t="s">
        <v>81</v>
      </c>
      <c r="B366" s="602"/>
    </row>
    <row r="367" spans="1:2" x14ac:dyDescent="0.25">
      <c r="A367" s="582" t="s">
        <v>696</v>
      </c>
      <c r="B367" s="578" t="s">
        <v>426</v>
      </c>
    </row>
    <row r="368" spans="1:2" x14ac:dyDescent="0.25">
      <c r="A368" s="582" t="s">
        <v>697</v>
      </c>
      <c r="B368" s="578"/>
    </row>
    <row r="369" spans="1:2" x14ac:dyDescent="0.25">
      <c r="A369" s="582" t="s">
        <v>698</v>
      </c>
      <c r="B369" s="586"/>
    </row>
    <row r="370" spans="1:2" x14ac:dyDescent="0.25">
      <c r="A370" s="582" t="s">
        <v>36</v>
      </c>
      <c r="B370" s="588"/>
    </row>
    <row r="371" spans="1:2" x14ac:dyDescent="0.25">
      <c r="A371" s="85" t="s">
        <v>26</v>
      </c>
      <c r="B371" s="587"/>
    </row>
    <row r="372" spans="1:2" x14ac:dyDescent="0.25">
      <c r="A372" s="582" t="s">
        <v>37</v>
      </c>
      <c r="B372" s="586" t="s">
        <v>575</v>
      </c>
    </row>
    <row r="373" spans="1:2" x14ac:dyDescent="0.25">
      <c r="A373" s="582" t="s">
        <v>81</v>
      </c>
      <c r="B373" s="586"/>
    </row>
    <row r="374" spans="1:2" x14ac:dyDescent="0.25">
      <c r="A374" s="582" t="s">
        <v>696</v>
      </c>
      <c r="B374" s="561" t="s">
        <v>426</v>
      </c>
    </row>
    <row r="375" spans="1:2" x14ac:dyDescent="0.25">
      <c r="A375" s="582" t="s">
        <v>697</v>
      </c>
      <c r="B375" s="586"/>
    </row>
    <row r="376" spans="1:2" x14ac:dyDescent="0.25">
      <c r="A376" s="582" t="s">
        <v>698</v>
      </c>
      <c r="B376" s="586"/>
    </row>
    <row r="377" spans="1:2" x14ac:dyDescent="0.25">
      <c r="A377" s="584" t="s">
        <v>36</v>
      </c>
      <c r="B377" s="586"/>
    </row>
    <row r="378" spans="1:2" x14ac:dyDescent="0.25">
      <c r="A378" s="74" t="s">
        <v>27</v>
      </c>
      <c r="B378" s="587"/>
    </row>
    <row r="379" spans="1:2" x14ac:dyDescent="0.25">
      <c r="A379" s="582" t="s">
        <v>37</v>
      </c>
      <c r="B379" s="603" t="s">
        <v>575</v>
      </c>
    </row>
    <row r="380" spans="1:2" x14ac:dyDescent="0.25">
      <c r="A380" s="582" t="s">
        <v>81</v>
      </c>
      <c r="B380" s="586"/>
    </row>
    <row r="381" spans="1:2" x14ac:dyDescent="0.25">
      <c r="A381" s="582" t="s">
        <v>696</v>
      </c>
      <c r="B381" s="578" t="s">
        <v>426</v>
      </c>
    </row>
    <row r="382" spans="1:2" x14ac:dyDescent="0.25">
      <c r="A382" s="582" t="s">
        <v>697</v>
      </c>
      <c r="B382" s="578"/>
    </row>
    <row r="383" spans="1:2" x14ac:dyDescent="0.25">
      <c r="A383" s="582" t="s">
        <v>698</v>
      </c>
      <c r="B383" s="586"/>
    </row>
    <row r="384" spans="1:2" x14ac:dyDescent="0.25">
      <c r="A384" s="584" t="s">
        <v>36</v>
      </c>
      <c r="B384" s="588"/>
    </row>
    <row r="385" spans="1:2" x14ac:dyDescent="0.25">
      <c r="A385" s="74" t="s">
        <v>38</v>
      </c>
      <c r="B385" s="587"/>
    </row>
    <row r="386" spans="1:2" x14ac:dyDescent="0.25">
      <c r="A386" s="582" t="s">
        <v>37</v>
      </c>
      <c r="B386" s="603" t="s">
        <v>575</v>
      </c>
    </row>
    <row r="387" spans="1:2" x14ac:dyDescent="0.25">
      <c r="A387" s="582" t="s">
        <v>81</v>
      </c>
      <c r="B387" s="602"/>
    </row>
    <row r="388" spans="1:2" x14ac:dyDescent="0.25">
      <c r="A388" s="582" t="s">
        <v>696</v>
      </c>
      <c r="B388" s="597" t="s">
        <v>426</v>
      </c>
    </row>
    <row r="389" spans="1:2" x14ac:dyDescent="0.25">
      <c r="A389" s="582" t="s">
        <v>697</v>
      </c>
      <c r="B389" s="597"/>
    </row>
    <row r="390" spans="1:2" x14ac:dyDescent="0.25">
      <c r="A390" s="582" t="s">
        <v>698</v>
      </c>
      <c r="B390" s="602"/>
    </row>
    <row r="391" spans="1:2" x14ac:dyDescent="0.25">
      <c r="A391" s="584" t="s">
        <v>36</v>
      </c>
      <c r="B391" s="588"/>
    </row>
    <row r="392" spans="1:2" x14ac:dyDescent="0.25">
      <c r="A392" s="74" t="s">
        <v>29</v>
      </c>
      <c r="B392" s="587"/>
    </row>
    <row r="393" spans="1:2" x14ac:dyDescent="0.25">
      <c r="A393" s="582" t="s">
        <v>37</v>
      </c>
      <c r="B393" s="586" t="s">
        <v>58</v>
      </c>
    </row>
    <row r="394" spans="1:2" x14ac:dyDescent="0.25">
      <c r="A394" s="582" t="s">
        <v>81</v>
      </c>
      <c r="B394" s="586"/>
    </row>
    <row r="395" spans="1:2" x14ac:dyDescent="0.25">
      <c r="A395" s="582" t="s">
        <v>696</v>
      </c>
      <c r="B395" s="586"/>
    </row>
    <row r="396" spans="1:2" x14ac:dyDescent="0.25">
      <c r="A396" s="582" t="s">
        <v>697</v>
      </c>
      <c r="B396" s="586"/>
    </row>
    <row r="397" spans="1:2" x14ac:dyDescent="0.25">
      <c r="A397" s="582" t="s">
        <v>698</v>
      </c>
      <c r="B397" s="586"/>
    </row>
    <row r="398" spans="1:2" x14ac:dyDescent="0.25">
      <c r="A398" s="584" t="s">
        <v>36</v>
      </c>
      <c r="B398" s="586"/>
    </row>
    <row r="399" spans="1:2" x14ac:dyDescent="0.25">
      <c r="A399" s="74" t="s">
        <v>30</v>
      </c>
      <c r="B399" s="587"/>
    </row>
    <row r="400" spans="1:2" x14ac:dyDescent="0.25">
      <c r="A400" s="582" t="s">
        <v>37</v>
      </c>
      <c r="B400" s="586" t="s">
        <v>58</v>
      </c>
    </row>
    <row r="401" spans="1:2" x14ac:dyDescent="0.25">
      <c r="A401" s="582" t="s">
        <v>81</v>
      </c>
      <c r="B401" s="586"/>
    </row>
    <row r="402" spans="1:2" ht="30.15" x14ac:dyDescent="0.25">
      <c r="A402" s="582" t="s">
        <v>696</v>
      </c>
      <c r="B402" s="578" t="s">
        <v>773</v>
      </c>
    </row>
    <row r="403" spans="1:2" x14ac:dyDescent="0.25">
      <c r="A403" s="582" t="s">
        <v>697</v>
      </c>
      <c r="B403" s="586"/>
    </row>
    <row r="404" spans="1:2" x14ac:dyDescent="0.25">
      <c r="A404" s="582" t="s">
        <v>698</v>
      </c>
      <c r="B404" s="586"/>
    </row>
    <row r="405" spans="1:2" x14ac:dyDescent="0.25">
      <c r="A405" s="584" t="s">
        <v>36</v>
      </c>
      <c r="B405" s="588"/>
    </row>
    <row r="406" spans="1:2" x14ac:dyDescent="0.25">
      <c r="A406" s="74" t="s">
        <v>31</v>
      </c>
      <c r="B406" s="587"/>
    </row>
    <row r="407" spans="1:2" x14ac:dyDescent="0.25">
      <c r="A407" s="582" t="s">
        <v>37</v>
      </c>
      <c r="B407" s="586" t="s">
        <v>58</v>
      </c>
    </row>
    <row r="408" spans="1:2" x14ac:dyDescent="0.25">
      <c r="A408" s="582" t="s">
        <v>81</v>
      </c>
      <c r="B408" s="586"/>
    </row>
    <row r="409" spans="1:2" x14ac:dyDescent="0.25">
      <c r="A409" s="582" t="s">
        <v>696</v>
      </c>
      <c r="B409" s="586"/>
    </row>
    <row r="410" spans="1:2" x14ac:dyDescent="0.25">
      <c r="A410" s="582" t="s">
        <v>697</v>
      </c>
      <c r="B410" s="586"/>
    </row>
    <row r="411" spans="1:2" x14ac:dyDescent="0.25">
      <c r="A411" s="582" t="s">
        <v>698</v>
      </c>
      <c r="B411" s="586"/>
    </row>
    <row r="412" spans="1:2" x14ac:dyDescent="0.25">
      <c r="A412" s="584" t="s">
        <v>36</v>
      </c>
      <c r="B412" s="588"/>
    </row>
    <row r="413" spans="1:2" x14ac:dyDescent="0.25">
      <c r="A413" s="74" t="s">
        <v>32</v>
      </c>
      <c r="B413" s="554"/>
    </row>
    <row r="414" spans="1:2" x14ac:dyDescent="0.25">
      <c r="A414" s="582" t="s">
        <v>37</v>
      </c>
      <c r="B414" s="602" t="s">
        <v>575</v>
      </c>
    </row>
    <row r="415" spans="1:2" x14ac:dyDescent="0.25">
      <c r="A415" s="582" t="s">
        <v>81</v>
      </c>
      <c r="B415" s="602"/>
    </row>
    <row r="416" spans="1:2" x14ac:dyDescent="0.25">
      <c r="A416" s="582" t="s">
        <v>696</v>
      </c>
      <c r="B416" s="586" t="s">
        <v>595</v>
      </c>
    </row>
    <row r="417" spans="1:2" x14ac:dyDescent="0.25">
      <c r="A417" s="582" t="s">
        <v>697</v>
      </c>
      <c r="B417" s="586" t="s">
        <v>548</v>
      </c>
    </row>
    <row r="418" spans="1:2" x14ac:dyDescent="0.25">
      <c r="A418" s="582" t="s">
        <v>698</v>
      </c>
      <c r="B418" s="586"/>
    </row>
    <row r="419" spans="1:2" ht="15.75" thickBot="1" x14ac:dyDescent="0.3">
      <c r="A419" s="589" t="s">
        <v>36</v>
      </c>
      <c r="B419" s="590"/>
    </row>
  </sheetData>
  <mergeCells count="1">
    <mergeCell ref="C72:C77"/>
  </mergeCells>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19"/>
  <sheetViews>
    <sheetView topLeftCell="A403" zoomScaleNormal="100" workbookViewId="0">
      <selection activeCell="B194" sqref="B194"/>
    </sheetView>
  </sheetViews>
  <sheetFormatPr defaultColWidth="11.375" defaultRowHeight="12.45" x14ac:dyDescent="0.2"/>
  <cols>
    <col min="1" max="1" width="56" style="37" customWidth="1"/>
    <col min="2" max="2" width="97.375" style="37" customWidth="1"/>
    <col min="3" max="3" width="33.875" style="37" customWidth="1"/>
    <col min="4" max="16384" width="11.375" style="37"/>
  </cols>
  <sheetData>
    <row r="1" spans="1:6" ht="25.55" x14ac:dyDescent="0.4">
      <c r="A1" s="36" t="s">
        <v>267</v>
      </c>
      <c r="F1" s="15"/>
    </row>
    <row r="2" spans="1:6" s="38" customFormat="1" ht="15.05" x14ac:dyDescent="0.25"/>
    <row r="3" spans="1:6" s="38" customFormat="1" ht="17.7" x14ac:dyDescent="0.3">
      <c r="A3" s="39"/>
    </row>
    <row r="4" spans="1:6" s="38" customFormat="1" ht="15.05" x14ac:dyDescent="0.25">
      <c r="A4" s="20" t="s">
        <v>171</v>
      </c>
      <c r="B4" s="38" t="s">
        <v>750</v>
      </c>
    </row>
    <row r="5" spans="1:6" s="38" customFormat="1" ht="15.05" x14ac:dyDescent="0.25"/>
    <row r="6" spans="1:6" s="38" customFormat="1" ht="18.350000000000001" thickBot="1" x14ac:dyDescent="0.35">
      <c r="A6" s="704" t="s">
        <v>172</v>
      </c>
      <c r="B6" s="703"/>
    </row>
    <row r="7" spans="1:6" s="38" customFormat="1" ht="15.75" thickBot="1" x14ac:dyDescent="0.3">
      <c r="A7" s="695" t="s">
        <v>12</v>
      </c>
      <c r="B7" s="696"/>
    </row>
    <row r="8" spans="1:6" s="38" customFormat="1" ht="15.75" x14ac:dyDescent="0.25">
      <c r="A8" s="582"/>
      <c r="B8" s="583"/>
    </row>
    <row r="9" spans="1:6" s="38" customFormat="1" ht="31.45" x14ac:dyDescent="0.25">
      <c r="A9" s="22" t="s">
        <v>193</v>
      </c>
      <c r="B9" s="583" t="s">
        <v>174</v>
      </c>
    </row>
    <row r="10" spans="1:6" s="38" customFormat="1" ht="15.75" x14ac:dyDescent="0.25">
      <c r="A10" s="22" t="s">
        <v>81</v>
      </c>
      <c r="B10" s="583" t="s">
        <v>176</v>
      </c>
    </row>
    <row r="11" spans="1:6" s="38" customFormat="1" ht="31.45" x14ac:dyDescent="0.25">
      <c r="A11" s="22" t="s">
        <v>177</v>
      </c>
      <c r="B11" s="583" t="s">
        <v>709</v>
      </c>
    </row>
    <row r="12" spans="1:6" s="38" customFormat="1" ht="31.45" x14ac:dyDescent="0.25">
      <c r="A12" s="22" t="s">
        <v>178</v>
      </c>
      <c r="B12" s="583" t="s">
        <v>179</v>
      </c>
    </row>
    <row r="13" spans="1:6" s="38" customFormat="1" ht="31.45" x14ac:dyDescent="0.25">
      <c r="A13" s="22" t="s">
        <v>180</v>
      </c>
      <c r="B13" s="583" t="s">
        <v>181</v>
      </c>
    </row>
    <row r="14" spans="1:6" s="38" customFormat="1" ht="15.75" x14ac:dyDescent="0.25">
      <c r="A14" s="23" t="s">
        <v>182</v>
      </c>
      <c r="B14" s="585" t="s">
        <v>183</v>
      </c>
    </row>
    <row r="15" spans="1:6" s="38" customFormat="1" ht="15.05" x14ac:dyDescent="0.25">
      <c r="A15" s="74" t="s">
        <v>34</v>
      </c>
      <c r="B15" s="578"/>
    </row>
    <row r="16" spans="1:6" s="38" customFormat="1" ht="15.05" x14ac:dyDescent="0.25">
      <c r="A16" s="22" t="s">
        <v>37</v>
      </c>
      <c r="B16" s="578" t="s">
        <v>58</v>
      </c>
    </row>
    <row r="17" spans="1:11" s="38" customFormat="1" ht="15.05" x14ac:dyDescent="0.25">
      <c r="A17" s="22" t="s">
        <v>81</v>
      </c>
      <c r="B17" s="578"/>
    </row>
    <row r="18" spans="1:11" s="38" customFormat="1" ht="15.05" x14ac:dyDescent="0.25">
      <c r="A18" s="22" t="s">
        <v>696</v>
      </c>
      <c r="B18" s="578"/>
    </row>
    <row r="19" spans="1:11" s="38" customFormat="1" ht="15.05" x14ac:dyDescent="0.25">
      <c r="A19" s="22" t="s">
        <v>697</v>
      </c>
      <c r="B19" s="578"/>
    </row>
    <row r="20" spans="1:11" s="38" customFormat="1" ht="15.05" x14ac:dyDescent="0.25">
      <c r="A20" s="22" t="s">
        <v>698</v>
      </c>
      <c r="B20" s="578"/>
    </row>
    <row r="21" spans="1:11" s="38" customFormat="1" ht="15.05" x14ac:dyDescent="0.25">
      <c r="A21" s="22" t="s">
        <v>36</v>
      </c>
      <c r="B21" s="578"/>
    </row>
    <row r="22" spans="1:11" s="38" customFormat="1" ht="15.05" x14ac:dyDescent="0.25">
      <c r="A22" s="75" t="s">
        <v>35</v>
      </c>
      <c r="B22" s="17"/>
    </row>
    <row r="23" spans="1:11" s="38" customFormat="1" ht="15.05" x14ac:dyDescent="0.25">
      <c r="A23" s="22" t="s">
        <v>37</v>
      </c>
      <c r="B23" s="578" t="s">
        <v>58</v>
      </c>
    </row>
    <row r="24" spans="1:11" s="38" customFormat="1" ht="15.05" x14ac:dyDescent="0.25">
      <c r="A24" s="22" t="s">
        <v>81</v>
      </c>
      <c r="B24" s="578"/>
    </row>
    <row r="25" spans="1:11" s="38" customFormat="1" ht="15.05" x14ac:dyDescent="0.25">
      <c r="A25" s="22" t="s">
        <v>696</v>
      </c>
      <c r="B25" s="578"/>
      <c r="J25" s="309"/>
      <c r="K25" s="309"/>
    </row>
    <row r="26" spans="1:11" s="38" customFormat="1" ht="15.05" x14ac:dyDescent="0.25">
      <c r="A26" s="22" t="s">
        <v>697</v>
      </c>
      <c r="B26" s="578"/>
    </row>
    <row r="27" spans="1:11" s="38" customFormat="1" ht="15.05" x14ac:dyDescent="0.25">
      <c r="A27" s="22" t="s">
        <v>698</v>
      </c>
      <c r="B27" s="578"/>
    </row>
    <row r="28" spans="1:11" s="38" customFormat="1" ht="15.05" x14ac:dyDescent="0.25">
      <c r="A28" s="23" t="s">
        <v>36</v>
      </c>
      <c r="B28" s="16"/>
    </row>
    <row r="29" spans="1:11" s="38" customFormat="1" ht="15.05" x14ac:dyDescent="0.25">
      <c r="A29" s="74" t="s">
        <v>14</v>
      </c>
      <c r="B29" s="578"/>
    </row>
    <row r="30" spans="1:11" s="38" customFormat="1" ht="15.05" x14ac:dyDescent="0.25">
      <c r="A30" s="22" t="s">
        <v>37</v>
      </c>
      <c r="B30" s="578" t="str">
        <f>'Conventional '!B30</f>
        <v>+/-</v>
      </c>
    </row>
    <row r="31" spans="1:11" s="38" customFormat="1" ht="15.05" x14ac:dyDescent="0.25">
      <c r="A31" s="22" t="s">
        <v>81</v>
      </c>
      <c r="B31" s="578"/>
    </row>
    <row r="32" spans="1:11" s="38" customFormat="1" ht="15.05" x14ac:dyDescent="0.25">
      <c r="A32" s="22" t="s">
        <v>696</v>
      </c>
      <c r="B32" s="578" t="s">
        <v>702</v>
      </c>
    </row>
    <row r="33" spans="1:2" s="38" customFormat="1" ht="15.05" x14ac:dyDescent="0.25">
      <c r="A33" s="22" t="s">
        <v>697</v>
      </c>
      <c r="B33" s="578"/>
    </row>
    <row r="34" spans="1:2" s="38" customFormat="1" ht="15.05" x14ac:dyDescent="0.25">
      <c r="A34" s="22" t="s">
        <v>698</v>
      </c>
      <c r="B34" s="578"/>
    </row>
    <row r="35" spans="1:2" s="38" customFormat="1" ht="15.05" x14ac:dyDescent="0.25">
      <c r="A35" s="22" t="s">
        <v>36</v>
      </c>
      <c r="B35" s="578"/>
    </row>
    <row r="36" spans="1:2" s="38" customFormat="1" ht="15.05" x14ac:dyDescent="0.25">
      <c r="A36" s="75" t="s">
        <v>15</v>
      </c>
      <c r="B36" s="17"/>
    </row>
    <row r="37" spans="1:2" s="38" customFormat="1" ht="15.05" x14ac:dyDescent="0.25">
      <c r="A37" s="22" t="s">
        <v>37</v>
      </c>
      <c r="B37" s="578" t="s">
        <v>58</v>
      </c>
    </row>
    <row r="38" spans="1:2" s="38" customFormat="1" ht="15.05" x14ac:dyDescent="0.25">
      <c r="A38" s="22" t="s">
        <v>81</v>
      </c>
      <c r="B38" s="578"/>
    </row>
    <row r="39" spans="1:2" s="38" customFormat="1" ht="15.05" x14ac:dyDescent="0.25">
      <c r="A39" s="22" t="s">
        <v>696</v>
      </c>
      <c r="B39" s="578"/>
    </row>
    <row r="40" spans="1:2" s="38" customFormat="1" ht="15.05" x14ac:dyDescent="0.25">
      <c r="A40" s="22" t="s">
        <v>697</v>
      </c>
      <c r="B40" s="578"/>
    </row>
    <row r="41" spans="1:2" s="38" customFormat="1" ht="15.05" x14ac:dyDescent="0.25">
      <c r="A41" s="22" t="s">
        <v>698</v>
      </c>
      <c r="B41" s="578"/>
    </row>
    <row r="42" spans="1:2" s="38" customFormat="1" ht="15.05" x14ac:dyDescent="0.25">
      <c r="A42" s="23" t="s">
        <v>36</v>
      </c>
      <c r="B42" s="16"/>
    </row>
    <row r="43" spans="1:2" s="38" customFormat="1" ht="15.05" x14ac:dyDescent="0.25">
      <c r="A43" s="74" t="s">
        <v>11</v>
      </c>
      <c r="B43" s="578"/>
    </row>
    <row r="44" spans="1:2" s="38" customFormat="1" ht="15.05" x14ac:dyDescent="0.25">
      <c r="A44" s="22" t="s">
        <v>37</v>
      </c>
      <c r="B44" s="578" t="s">
        <v>58</v>
      </c>
    </row>
    <row r="45" spans="1:2" s="38" customFormat="1" ht="15.05" x14ac:dyDescent="0.25">
      <c r="A45" s="22" t="s">
        <v>81</v>
      </c>
      <c r="B45" s="578"/>
    </row>
    <row r="46" spans="1:2" s="38" customFormat="1" ht="15.05" x14ac:dyDescent="0.25">
      <c r="A46" s="22" t="s">
        <v>696</v>
      </c>
      <c r="B46" s="578"/>
    </row>
    <row r="47" spans="1:2" s="38" customFormat="1" ht="15.05" x14ac:dyDescent="0.25">
      <c r="A47" s="22" t="s">
        <v>697</v>
      </c>
      <c r="B47" s="578"/>
    </row>
    <row r="48" spans="1:2" s="38" customFormat="1" ht="15.05" x14ac:dyDescent="0.25">
      <c r="A48" s="22" t="s">
        <v>698</v>
      </c>
      <c r="B48" s="578"/>
    </row>
    <row r="49" spans="1:3" s="38" customFormat="1" ht="15.05" x14ac:dyDescent="0.25">
      <c r="A49" s="22" t="s">
        <v>36</v>
      </c>
      <c r="B49" s="578"/>
    </row>
    <row r="50" spans="1:3" s="38" customFormat="1" ht="15.05" x14ac:dyDescent="0.25">
      <c r="A50" s="75" t="s">
        <v>6</v>
      </c>
      <c r="B50" s="17"/>
    </row>
    <row r="51" spans="1:3" s="38" customFormat="1" ht="15.05" x14ac:dyDescent="0.25">
      <c r="A51" s="22" t="s">
        <v>37</v>
      </c>
      <c r="B51" s="596" t="s">
        <v>58</v>
      </c>
    </row>
    <row r="52" spans="1:3" s="38" customFormat="1" ht="15.05" x14ac:dyDescent="0.25">
      <c r="A52" s="22" t="s">
        <v>81</v>
      </c>
      <c r="B52" s="578"/>
    </row>
    <row r="53" spans="1:3" s="38" customFormat="1" ht="15.05" x14ac:dyDescent="0.25">
      <c r="A53" s="22" t="s">
        <v>696</v>
      </c>
      <c r="B53" s="578"/>
    </row>
    <row r="54" spans="1:3" s="38" customFormat="1" ht="15.05" x14ac:dyDescent="0.25">
      <c r="A54" s="22" t="s">
        <v>697</v>
      </c>
      <c r="B54" s="578"/>
    </row>
    <row r="55" spans="1:3" s="38" customFormat="1" ht="15.05" x14ac:dyDescent="0.25">
      <c r="A55" s="22" t="s">
        <v>698</v>
      </c>
      <c r="B55" s="578"/>
    </row>
    <row r="56" spans="1:3" s="38" customFormat="1" ht="15.05" x14ac:dyDescent="0.25">
      <c r="A56" s="22" t="s">
        <v>36</v>
      </c>
      <c r="B56" s="578"/>
      <c r="C56" s="84"/>
    </row>
    <row r="57" spans="1:3" s="38" customFormat="1" ht="15.05" x14ac:dyDescent="0.25">
      <c r="A57" s="663" t="s">
        <v>16</v>
      </c>
      <c r="B57" s="17"/>
      <c r="C57" s="84"/>
    </row>
    <row r="58" spans="1:3" s="38" customFormat="1" ht="15.05" customHeight="1" x14ac:dyDescent="0.25">
      <c r="A58" s="54" t="s">
        <v>37</v>
      </c>
      <c r="B58" s="578" t="s">
        <v>824</v>
      </c>
      <c r="C58" s="687"/>
    </row>
    <row r="59" spans="1:3" s="38" customFormat="1" ht="42.75" customHeight="1" x14ac:dyDescent="0.25">
      <c r="A59" s="54" t="s">
        <v>81</v>
      </c>
      <c r="B59" s="578" t="s">
        <v>421</v>
      </c>
      <c r="C59" s="687"/>
    </row>
    <row r="60" spans="1:3" s="38" customFormat="1" ht="120.45" x14ac:dyDescent="0.25">
      <c r="A60" s="54" t="s">
        <v>696</v>
      </c>
      <c r="B60" s="578" t="s">
        <v>264</v>
      </c>
      <c r="C60" s="687"/>
    </row>
    <row r="61" spans="1:3" s="38" customFormat="1" ht="30.15" x14ac:dyDescent="0.25">
      <c r="A61" s="54" t="s">
        <v>697</v>
      </c>
      <c r="B61" s="578" t="s">
        <v>263</v>
      </c>
      <c r="C61" s="687"/>
    </row>
    <row r="62" spans="1:3" s="38" customFormat="1" ht="30.15" x14ac:dyDescent="0.25">
      <c r="A62" s="54" t="s">
        <v>698</v>
      </c>
      <c r="B62" s="578" t="s">
        <v>262</v>
      </c>
      <c r="C62" s="687"/>
    </row>
    <row r="63" spans="1:3" s="38" customFormat="1" ht="15.05" x14ac:dyDescent="0.25">
      <c r="A63" s="55" t="s">
        <v>36</v>
      </c>
      <c r="B63" s="16" t="s">
        <v>261</v>
      </c>
      <c r="C63" s="687"/>
    </row>
    <row r="64" spans="1:3" s="38" customFormat="1" ht="15.05" x14ac:dyDescent="0.25">
      <c r="A64" s="74" t="s">
        <v>27</v>
      </c>
      <c r="B64" s="578"/>
      <c r="C64" s="84"/>
    </row>
    <row r="65" spans="1:3" s="38" customFormat="1" ht="15.05" x14ac:dyDescent="0.25">
      <c r="A65" s="22" t="s">
        <v>37</v>
      </c>
      <c r="B65" s="578" t="s">
        <v>58</v>
      </c>
    </row>
    <row r="66" spans="1:3" s="38" customFormat="1" ht="15.05" x14ac:dyDescent="0.25">
      <c r="A66" s="22" t="s">
        <v>81</v>
      </c>
      <c r="B66" s="578"/>
    </row>
    <row r="67" spans="1:3" s="38" customFormat="1" ht="15.05" x14ac:dyDescent="0.25">
      <c r="A67" s="22" t="s">
        <v>696</v>
      </c>
      <c r="B67" s="578"/>
      <c r="C67" s="84"/>
    </row>
    <row r="68" spans="1:3" s="38" customFormat="1" ht="15.05" x14ac:dyDescent="0.25">
      <c r="A68" s="22" t="s">
        <v>697</v>
      </c>
      <c r="B68" s="578"/>
      <c r="C68" s="84"/>
    </row>
    <row r="69" spans="1:3" s="38" customFormat="1" ht="15.05" x14ac:dyDescent="0.25">
      <c r="A69" s="22" t="s">
        <v>698</v>
      </c>
      <c r="B69" s="578"/>
      <c r="C69" s="84"/>
    </row>
    <row r="70" spans="1:3" s="38" customFormat="1" ht="15.05" x14ac:dyDescent="0.25">
      <c r="A70" s="22" t="s">
        <v>36</v>
      </c>
      <c r="B70" s="578"/>
      <c r="C70" s="84"/>
    </row>
    <row r="71" spans="1:3" s="38" customFormat="1" ht="15.05" x14ac:dyDescent="0.25">
      <c r="A71" s="663" t="s">
        <v>583</v>
      </c>
      <c r="B71" s="104"/>
      <c r="C71" s="84"/>
    </row>
    <row r="72" spans="1:3" s="38" customFormat="1" ht="15.05" x14ac:dyDescent="0.25">
      <c r="A72" s="54" t="s">
        <v>37</v>
      </c>
      <c r="B72" s="596" t="s">
        <v>58</v>
      </c>
      <c r="C72" s="865"/>
    </row>
    <row r="73" spans="1:3" s="38" customFormat="1" ht="15.05" x14ac:dyDescent="0.25">
      <c r="A73" s="54" t="s">
        <v>81</v>
      </c>
      <c r="B73" s="596"/>
      <c r="C73" s="865"/>
    </row>
    <row r="74" spans="1:3" s="38" customFormat="1" ht="90.35" x14ac:dyDescent="0.25">
      <c r="A74" s="54" t="s">
        <v>696</v>
      </c>
      <c r="B74" s="578" t="s">
        <v>706</v>
      </c>
      <c r="C74" s="865"/>
    </row>
    <row r="75" spans="1:3" s="38" customFormat="1" ht="15.05" x14ac:dyDescent="0.25">
      <c r="A75" s="54" t="s">
        <v>697</v>
      </c>
      <c r="B75" s="586" t="s">
        <v>548</v>
      </c>
      <c r="C75" s="865"/>
    </row>
    <row r="76" spans="1:3" s="38" customFormat="1" ht="15.05" x14ac:dyDescent="0.25">
      <c r="A76" s="54" t="s">
        <v>698</v>
      </c>
      <c r="B76" s="578"/>
      <c r="C76" s="865"/>
    </row>
    <row r="77" spans="1:3" s="38" customFormat="1" ht="15.05" x14ac:dyDescent="0.25">
      <c r="A77" s="55" t="s">
        <v>36</v>
      </c>
      <c r="B77" s="16" t="s">
        <v>260</v>
      </c>
      <c r="C77" s="865"/>
    </row>
    <row r="78" spans="1:3" s="38" customFormat="1" ht="15.05" x14ac:dyDescent="0.25">
      <c r="A78" s="74" t="s">
        <v>694</v>
      </c>
      <c r="B78" s="586"/>
      <c r="C78" s="161"/>
    </row>
    <row r="79" spans="1:3" s="38" customFormat="1" ht="15.05" x14ac:dyDescent="0.25">
      <c r="A79" s="22" t="s">
        <v>37</v>
      </c>
      <c r="B79" s="586" t="s">
        <v>58</v>
      </c>
      <c r="C79" s="161"/>
    </row>
    <row r="80" spans="1:3" s="38" customFormat="1" ht="15.05" x14ac:dyDescent="0.25">
      <c r="A80" s="22" t="s">
        <v>81</v>
      </c>
      <c r="B80" s="586"/>
      <c r="C80" s="161"/>
    </row>
    <row r="81" spans="1:4" s="38" customFormat="1" ht="15.05" x14ac:dyDescent="0.25">
      <c r="A81" s="22" t="s">
        <v>696</v>
      </c>
      <c r="B81" s="586"/>
      <c r="C81" s="161"/>
    </row>
    <row r="82" spans="1:4" s="38" customFormat="1" ht="15.05" x14ac:dyDescent="0.25">
      <c r="A82" s="22" t="s">
        <v>697</v>
      </c>
      <c r="B82" s="586"/>
      <c r="C82" s="161"/>
    </row>
    <row r="83" spans="1:4" s="38" customFormat="1" ht="15.05" x14ac:dyDescent="0.25">
      <c r="A83" s="22" t="s">
        <v>698</v>
      </c>
      <c r="B83" s="586"/>
      <c r="C83" s="161"/>
    </row>
    <row r="84" spans="1:4" s="38" customFormat="1" ht="15.05" x14ac:dyDescent="0.25">
      <c r="A84" s="584" t="s">
        <v>36</v>
      </c>
      <c r="B84" s="586"/>
      <c r="C84" s="161"/>
    </row>
    <row r="85" spans="1:4" s="38" customFormat="1" ht="15.05" x14ac:dyDescent="0.25">
      <c r="A85" s="74" t="s">
        <v>580</v>
      </c>
      <c r="B85" s="587"/>
      <c r="C85" s="161"/>
    </row>
    <row r="86" spans="1:4" s="38" customFormat="1" ht="15.05" x14ac:dyDescent="0.25">
      <c r="A86" s="22" t="s">
        <v>37</v>
      </c>
      <c r="B86" s="586" t="s">
        <v>58</v>
      </c>
      <c r="C86" s="161"/>
    </row>
    <row r="87" spans="1:4" s="38" customFormat="1" ht="15.05" x14ac:dyDescent="0.25">
      <c r="A87" s="22" t="s">
        <v>81</v>
      </c>
      <c r="B87" s="586"/>
      <c r="C87" s="161"/>
    </row>
    <row r="88" spans="1:4" s="38" customFormat="1" ht="15.05" x14ac:dyDescent="0.25">
      <c r="A88" s="22" t="s">
        <v>696</v>
      </c>
      <c r="B88" s="586"/>
      <c r="C88" s="161"/>
    </row>
    <row r="89" spans="1:4" s="38" customFormat="1" ht="15.05" x14ac:dyDescent="0.25">
      <c r="A89" s="22" t="s">
        <v>697</v>
      </c>
      <c r="B89" s="586"/>
      <c r="C89" s="161"/>
    </row>
    <row r="90" spans="1:4" s="38" customFormat="1" ht="15.05" x14ac:dyDescent="0.25">
      <c r="A90" s="22" t="s">
        <v>698</v>
      </c>
      <c r="B90" s="586"/>
      <c r="C90" s="161"/>
    </row>
    <row r="91" spans="1:4" s="38" customFormat="1" ht="15.05" x14ac:dyDescent="0.25">
      <c r="A91" s="582" t="s">
        <v>36</v>
      </c>
      <c r="B91" s="588"/>
      <c r="C91" s="161"/>
    </row>
    <row r="92" spans="1:4" s="38" customFormat="1" ht="15.05" x14ac:dyDescent="0.25">
      <c r="A92" s="85" t="s">
        <v>18</v>
      </c>
      <c r="B92" s="578"/>
    </row>
    <row r="93" spans="1:4" s="38" customFormat="1" ht="15.05" x14ac:dyDescent="0.25">
      <c r="A93" s="582" t="s">
        <v>37</v>
      </c>
      <c r="B93" s="596" t="s">
        <v>575</v>
      </c>
    </row>
    <row r="94" spans="1:4" s="38" customFormat="1" ht="15.05" x14ac:dyDescent="0.25">
      <c r="A94" s="22" t="s">
        <v>81</v>
      </c>
      <c r="B94" s="578"/>
    </row>
    <row r="95" spans="1:4" s="38" customFormat="1" ht="105.4" x14ac:dyDescent="0.25">
      <c r="A95" s="22" t="s">
        <v>696</v>
      </c>
      <c r="B95" s="578" t="s">
        <v>703</v>
      </c>
      <c r="D95" s="37"/>
    </row>
    <row r="96" spans="1:4" s="38" customFormat="1" ht="15.05" x14ac:dyDescent="0.25">
      <c r="A96" s="22" t="s">
        <v>697</v>
      </c>
      <c r="B96" s="578" t="s">
        <v>587</v>
      </c>
      <c r="D96" s="37"/>
    </row>
    <row r="97" spans="1:4" s="38" customFormat="1" ht="15.05" x14ac:dyDescent="0.25">
      <c r="A97" s="22" t="s">
        <v>698</v>
      </c>
      <c r="B97" s="578"/>
      <c r="D97" s="37"/>
    </row>
    <row r="98" spans="1:4" s="38" customFormat="1" ht="15.05" x14ac:dyDescent="0.25">
      <c r="A98" s="23" t="s">
        <v>36</v>
      </c>
      <c r="B98" s="16" t="s">
        <v>259</v>
      </c>
      <c r="D98" s="37"/>
    </row>
    <row r="99" spans="1:4" s="38" customFormat="1" ht="15.05" x14ac:dyDescent="0.25">
      <c r="A99" s="74" t="s">
        <v>19</v>
      </c>
      <c r="B99" s="586"/>
      <c r="D99" s="37"/>
    </row>
    <row r="100" spans="1:4" s="38" customFormat="1" ht="15.05" x14ac:dyDescent="0.25">
      <c r="A100" s="22" t="s">
        <v>37</v>
      </c>
      <c r="B100" s="586" t="s">
        <v>58</v>
      </c>
      <c r="D100" s="37"/>
    </row>
    <row r="101" spans="1:4" s="38" customFormat="1" ht="15.05" x14ac:dyDescent="0.25">
      <c r="A101" s="22" t="s">
        <v>81</v>
      </c>
      <c r="B101" s="586"/>
      <c r="D101" s="37"/>
    </row>
    <row r="102" spans="1:4" s="38" customFormat="1" ht="15.05" x14ac:dyDescent="0.25">
      <c r="A102" s="22" t="s">
        <v>696</v>
      </c>
      <c r="B102" s="586"/>
      <c r="D102" s="37"/>
    </row>
    <row r="103" spans="1:4" s="38" customFormat="1" ht="15.05" x14ac:dyDescent="0.25">
      <c r="A103" s="22" t="s">
        <v>697</v>
      </c>
      <c r="B103" s="586"/>
      <c r="D103" s="37"/>
    </row>
    <row r="104" spans="1:4" s="38" customFormat="1" ht="15.05" x14ac:dyDescent="0.25">
      <c r="A104" s="22" t="s">
        <v>698</v>
      </c>
      <c r="B104" s="586"/>
      <c r="D104" s="37"/>
    </row>
    <row r="105" spans="1:4" s="38" customFormat="1" ht="15.05" x14ac:dyDescent="0.25">
      <c r="A105" s="165" t="s">
        <v>36</v>
      </c>
      <c r="B105" s="588"/>
      <c r="D105" s="37"/>
    </row>
    <row r="106" spans="1:4" s="38" customFormat="1" ht="15.05" x14ac:dyDescent="0.25">
      <c r="A106" s="74" t="s">
        <v>584</v>
      </c>
      <c r="B106" s="586"/>
      <c r="D106" s="37"/>
    </row>
    <row r="107" spans="1:4" s="38" customFormat="1" ht="15.05" x14ac:dyDescent="0.25">
      <c r="A107" s="22" t="s">
        <v>37</v>
      </c>
      <c r="B107" s="586" t="s">
        <v>58</v>
      </c>
      <c r="D107" s="37"/>
    </row>
    <row r="108" spans="1:4" s="38" customFormat="1" ht="15.05" x14ac:dyDescent="0.25">
      <c r="A108" s="22" t="s">
        <v>81</v>
      </c>
      <c r="B108" s="586"/>
      <c r="D108" s="37"/>
    </row>
    <row r="109" spans="1:4" s="38" customFormat="1" ht="15.05" x14ac:dyDescent="0.25">
      <c r="A109" s="22" t="s">
        <v>696</v>
      </c>
      <c r="B109" s="586"/>
      <c r="D109" s="37"/>
    </row>
    <row r="110" spans="1:4" s="38" customFormat="1" ht="15.05" x14ac:dyDescent="0.25">
      <c r="A110" s="22" t="s">
        <v>697</v>
      </c>
      <c r="B110" s="586"/>
      <c r="D110" s="37"/>
    </row>
    <row r="111" spans="1:4" s="38" customFormat="1" ht="15.05" x14ac:dyDescent="0.25">
      <c r="A111" s="22" t="s">
        <v>698</v>
      </c>
      <c r="B111" s="586"/>
      <c r="D111" s="37"/>
    </row>
    <row r="112" spans="1:4" s="38" customFormat="1" ht="15.75" thickBot="1" x14ac:dyDescent="0.3">
      <c r="A112" s="25" t="s">
        <v>36</v>
      </c>
      <c r="B112" s="590"/>
      <c r="D112" s="37"/>
    </row>
    <row r="113" spans="1:4" s="38" customFormat="1" ht="15.75" thickBot="1" x14ac:dyDescent="0.3">
      <c r="A113" s="26"/>
      <c r="B113" s="586"/>
      <c r="D113" s="37"/>
    </row>
    <row r="114" spans="1:4" s="38" customFormat="1" ht="15.05" x14ac:dyDescent="0.25">
      <c r="A114" s="21" t="s">
        <v>20</v>
      </c>
      <c r="B114" s="581"/>
      <c r="D114" s="37"/>
    </row>
    <row r="115" spans="1:4" s="38" customFormat="1" ht="15.05" x14ac:dyDescent="0.25">
      <c r="A115" s="75" t="s">
        <v>21</v>
      </c>
      <c r="B115" s="587"/>
      <c r="D115" s="37"/>
    </row>
    <row r="116" spans="1:4" s="38" customFormat="1" ht="15.05" x14ac:dyDescent="0.25">
      <c r="A116" s="22" t="s">
        <v>37</v>
      </c>
      <c r="B116" s="586" t="s">
        <v>58</v>
      </c>
      <c r="D116" s="37"/>
    </row>
    <row r="117" spans="1:4" s="38" customFormat="1" ht="15.05" x14ac:dyDescent="0.25">
      <c r="A117" s="22" t="s">
        <v>81</v>
      </c>
      <c r="B117" s="586"/>
      <c r="D117" s="37"/>
    </row>
    <row r="118" spans="1:4" s="38" customFormat="1" ht="15.05" x14ac:dyDescent="0.25">
      <c r="A118" s="22" t="s">
        <v>696</v>
      </c>
      <c r="B118" s="586"/>
      <c r="D118" s="37"/>
    </row>
    <row r="119" spans="1:4" s="38" customFormat="1" ht="15.05" x14ac:dyDescent="0.25">
      <c r="A119" s="22" t="s">
        <v>697</v>
      </c>
      <c r="B119" s="586"/>
      <c r="D119" s="37"/>
    </row>
    <row r="120" spans="1:4" s="38" customFormat="1" ht="15.05" x14ac:dyDescent="0.25">
      <c r="A120" s="22" t="s">
        <v>698</v>
      </c>
      <c r="B120" s="586"/>
      <c r="D120" s="37"/>
    </row>
    <row r="121" spans="1:4" ht="15.05" x14ac:dyDescent="0.2">
      <c r="A121" s="22" t="s">
        <v>36</v>
      </c>
      <c r="B121" s="586"/>
    </row>
    <row r="122" spans="1:4" ht="15.05" x14ac:dyDescent="0.2">
      <c r="A122" s="75" t="s">
        <v>22</v>
      </c>
      <c r="B122" s="587"/>
    </row>
    <row r="123" spans="1:4" ht="15.05" x14ac:dyDescent="0.2">
      <c r="A123" s="22" t="s">
        <v>37</v>
      </c>
      <c r="B123" s="586" t="s">
        <v>58</v>
      </c>
    </row>
    <row r="124" spans="1:4" ht="15.05" x14ac:dyDescent="0.2">
      <c r="A124" s="22" t="s">
        <v>81</v>
      </c>
      <c r="B124" s="586"/>
    </row>
    <row r="125" spans="1:4" ht="15.05" x14ac:dyDescent="0.2">
      <c r="A125" s="22" t="s">
        <v>696</v>
      </c>
      <c r="B125" s="586"/>
    </row>
    <row r="126" spans="1:4" ht="15.05" x14ac:dyDescent="0.2">
      <c r="A126" s="22" t="s">
        <v>697</v>
      </c>
      <c r="B126" s="586"/>
    </row>
    <row r="127" spans="1:4" ht="15.05" x14ac:dyDescent="0.2">
      <c r="A127" s="22" t="s">
        <v>698</v>
      </c>
      <c r="B127" s="586"/>
    </row>
    <row r="128" spans="1:4" ht="15.05" x14ac:dyDescent="0.2">
      <c r="A128" s="22" t="s">
        <v>36</v>
      </c>
      <c r="B128" s="586"/>
    </row>
    <row r="129" spans="1:2" ht="15.05" x14ac:dyDescent="0.2">
      <c r="A129" s="75" t="s">
        <v>23</v>
      </c>
      <c r="B129" s="587"/>
    </row>
    <row r="130" spans="1:2" ht="15.05" x14ac:dyDescent="0.2">
      <c r="A130" s="22" t="s">
        <v>37</v>
      </c>
      <c r="B130" s="586" t="s">
        <v>58</v>
      </c>
    </row>
    <row r="131" spans="1:2" ht="15.05" x14ac:dyDescent="0.2">
      <c r="A131" s="22" t="s">
        <v>81</v>
      </c>
      <c r="B131" s="586"/>
    </row>
    <row r="132" spans="1:2" ht="30.15" x14ac:dyDescent="0.2">
      <c r="A132" s="22" t="s">
        <v>696</v>
      </c>
      <c r="B132" s="578" t="s">
        <v>749</v>
      </c>
    </row>
    <row r="133" spans="1:2" ht="15.05" x14ac:dyDescent="0.2">
      <c r="A133" s="22" t="s">
        <v>697</v>
      </c>
      <c r="B133" s="586"/>
    </row>
    <row r="134" spans="1:2" ht="15.05" x14ac:dyDescent="0.2">
      <c r="A134" s="22" t="s">
        <v>698</v>
      </c>
      <c r="B134" s="586"/>
    </row>
    <row r="135" spans="1:2" ht="15.05" x14ac:dyDescent="0.2">
      <c r="A135" s="22" t="s">
        <v>36</v>
      </c>
      <c r="B135" s="588"/>
    </row>
    <row r="136" spans="1:2" ht="15.05" x14ac:dyDescent="0.2">
      <c r="A136" s="75" t="s">
        <v>24</v>
      </c>
      <c r="B136" s="578"/>
    </row>
    <row r="137" spans="1:2" ht="15.05" x14ac:dyDescent="0.2">
      <c r="A137" s="22" t="s">
        <v>37</v>
      </c>
      <c r="B137" s="596" t="s">
        <v>58</v>
      </c>
    </row>
    <row r="138" spans="1:2" ht="15.05" x14ac:dyDescent="0.2">
      <c r="A138" s="22" t="s">
        <v>81</v>
      </c>
      <c r="B138" s="578"/>
    </row>
    <row r="139" spans="1:2" ht="60.25" x14ac:dyDescent="0.2">
      <c r="A139" s="22" t="s">
        <v>696</v>
      </c>
      <c r="B139" s="578" t="s">
        <v>707</v>
      </c>
    </row>
    <row r="140" spans="1:2" ht="15.05" x14ac:dyDescent="0.2">
      <c r="A140" s="22" t="s">
        <v>697</v>
      </c>
      <c r="B140" s="578" t="s">
        <v>548</v>
      </c>
    </row>
    <row r="141" spans="1:2" ht="15.05" x14ac:dyDescent="0.2">
      <c r="A141" s="22" t="s">
        <v>698</v>
      </c>
      <c r="B141" s="597"/>
    </row>
    <row r="142" spans="1:2" ht="15.05" x14ac:dyDescent="0.2">
      <c r="A142" s="23" t="s">
        <v>36</v>
      </c>
      <c r="B142" s="486" t="s">
        <v>258</v>
      </c>
    </row>
    <row r="143" spans="1:2" ht="15.05" x14ac:dyDescent="0.2">
      <c r="A143" s="74" t="s">
        <v>8</v>
      </c>
      <c r="B143" s="597"/>
    </row>
    <row r="144" spans="1:2" ht="15.05" x14ac:dyDescent="0.2">
      <c r="A144" s="22" t="s">
        <v>37</v>
      </c>
      <c r="B144" s="596" t="s">
        <v>58</v>
      </c>
    </row>
    <row r="145" spans="1:4" ht="15.05" x14ac:dyDescent="0.2">
      <c r="A145" s="22" t="s">
        <v>81</v>
      </c>
      <c r="B145" s="578"/>
      <c r="D145" s="40"/>
    </row>
    <row r="146" spans="1:4" ht="15.05" x14ac:dyDescent="0.2">
      <c r="A146" s="22" t="s">
        <v>696</v>
      </c>
      <c r="B146" s="578" t="s">
        <v>759</v>
      </c>
    </row>
    <row r="147" spans="1:4" ht="15.05" x14ac:dyDescent="0.2">
      <c r="A147" s="22" t="s">
        <v>697</v>
      </c>
      <c r="B147" s="578" t="s">
        <v>627</v>
      </c>
    </row>
    <row r="148" spans="1:4" ht="15.05" x14ac:dyDescent="0.2">
      <c r="A148" s="22" t="s">
        <v>698</v>
      </c>
      <c r="B148" s="578"/>
    </row>
    <row r="149" spans="1:4" ht="15.05" x14ac:dyDescent="0.2">
      <c r="A149" s="23" t="s">
        <v>36</v>
      </c>
      <c r="B149" s="16" t="s">
        <v>257</v>
      </c>
    </row>
    <row r="150" spans="1:4" ht="15.05" x14ac:dyDescent="0.2">
      <c r="A150" s="74" t="s">
        <v>25</v>
      </c>
      <c r="B150" s="578"/>
    </row>
    <row r="151" spans="1:4" ht="15.05" x14ac:dyDescent="0.2">
      <c r="A151" s="22" t="s">
        <v>37</v>
      </c>
      <c r="B151" s="578" t="s">
        <v>58</v>
      </c>
    </row>
    <row r="152" spans="1:4" ht="15.05" x14ac:dyDescent="0.2">
      <c r="A152" s="22" t="s">
        <v>81</v>
      </c>
      <c r="B152" s="578"/>
    </row>
    <row r="153" spans="1:4" ht="15.05" x14ac:dyDescent="0.2">
      <c r="A153" s="22" t="s">
        <v>696</v>
      </c>
      <c r="B153" s="578"/>
    </row>
    <row r="154" spans="1:4" ht="15.05" x14ac:dyDescent="0.2">
      <c r="A154" s="22" t="s">
        <v>697</v>
      </c>
      <c r="B154" s="578"/>
    </row>
    <row r="155" spans="1:4" ht="15.05" x14ac:dyDescent="0.2">
      <c r="A155" s="22" t="s">
        <v>698</v>
      </c>
      <c r="B155" s="578"/>
    </row>
    <row r="156" spans="1:4" ht="15.05" x14ac:dyDescent="0.2">
      <c r="A156" s="23" t="s">
        <v>36</v>
      </c>
      <c r="B156" s="16"/>
    </row>
    <row r="157" spans="1:4" ht="15.05" x14ac:dyDescent="0.2">
      <c r="A157" s="75" t="s">
        <v>0</v>
      </c>
      <c r="B157" s="17"/>
    </row>
    <row r="158" spans="1:4" ht="15.05" x14ac:dyDescent="0.2">
      <c r="A158" s="22" t="s">
        <v>37</v>
      </c>
      <c r="B158" s="578" t="s">
        <v>58</v>
      </c>
    </row>
    <row r="159" spans="1:4" ht="15.05" x14ac:dyDescent="0.2">
      <c r="A159" s="22" t="s">
        <v>81</v>
      </c>
      <c r="B159" s="578"/>
    </row>
    <row r="160" spans="1:4" ht="15.05" x14ac:dyDescent="0.2">
      <c r="A160" s="22" t="s">
        <v>696</v>
      </c>
      <c r="B160" s="578"/>
    </row>
    <row r="161" spans="1:2" ht="15.05" x14ac:dyDescent="0.2">
      <c r="A161" s="22" t="s">
        <v>697</v>
      </c>
      <c r="B161" s="578"/>
    </row>
    <row r="162" spans="1:2" ht="15.05" x14ac:dyDescent="0.2">
      <c r="A162" s="22" t="s">
        <v>698</v>
      </c>
      <c r="B162" s="578"/>
    </row>
    <row r="163" spans="1:2" ht="15.05" x14ac:dyDescent="0.2">
      <c r="A163" s="22" t="s">
        <v>36</v>
      </c>
      <c r="B163" s="578"/>
    </row>
    <row r="164" spans="1:2" ht="15.05" x14ac:dyDescent="0.2">
      <c r="A164" s="75" t="s">
        <v>7</v>
      </c>
      <c r="B164" s="17"/>
    </row>
    <row r="165" spans="1:2" ht="15.05" x14ac:dyDescent="0.2">
      <c r="A165" s="22" t="s">
        <v>37</v>
      </c>
      <c r="B165" s="578" t="s">
        <v>58</v>
      </c>
    </row>
    <row r="166" spans="1:2" ht="15.05" x14ac:dyDescent="0.2">
      <c r="A166" s="22" t="s">
        <v>81</v>
      </c>
      <c r="B166" s="578"/>
    </row>
    <row r="167" spans="1:2" ht="15.05" x14ac:dyDescent="0.2">
      <c r="A167" s="22" t="s">
        <v>696</v>
      </c>
      <c r="B167" s="578"/>
    </row>
    <row r="168" spans="1:2" ht="15.05" x14ac:dyDescent="0.2">
      <c r="A168" s="22" t="s">
        <v>697</v>
      </c>
      <c r="B168" s="578"/>
    </row>
    <row r="169" spans="1:2" ht="15.05" x14ac:dyDescent="0.2">
      <c r="A169" s="22" t="s">
        <v>698</v>
      </c>
      <c r="B169" s="578"/>
    </row>
    <row r="170" spans="1:2" ht="15.05" x14ac:dyDescent="0.2">
      <c r="A170" s="22" t="s">
        <v>36</v>
      </c>
      <c r="B170" s="578"/>
    </row>
    <row r="171" spans="1:2" ht="15.05" x14ac:dyDescent="0.2">
      <c r="A171" s="85" t="s">
        <v>26</v>
      </c>
      <c r="B171" s="17"/>
    </row>
    <row r="172" spans="1:2" ht="15.05" x14ac:dyDescent="0.2">
      <c r="A172" s="22" t="s">
        <v>37</v>
      </c>
      <c r="B172" s="578" t="s">
        <v>58</v>
      </c>
    </row>
    <row r="173" spans="1:2" ht="15.05" x14ac:dyDescent="0.2">
      <c r="A173" s="22" t="s">
        <v>81</v>
      </c>
      <c r="B173" s="578"/>
    </row>
    <row r="174" spans="1:2" ht="15.05" x14ac:dyDescent="0.2">
      <c r="A174" s="22" t="s">
        <v>696</v>
      </c>
      <c r="B174" s="578"/>
    </row>
    <row r="175" spans="1:2" ht="15.05" x14ac:dyDescent="0.2">
      <c r="A175" s="22" t="s">
        <v>697</v>
      </c>
      <c r="B175" s="578"/>
    </row>
    <row r="176" spans="1:2" ht="15.05" x14ac:dyDescent="0.2">
      <c r="A176" s="22" t="s">
        <v>698</v>
      </c>
      <c r="B176" s="578"/>
    </row>
    <row r="177" spans="1:2" ht="15.05" x14ac:dyDescent="0.2">
      <c r="A177" s="23" t="s">
        <v>36</v>
      </c>
      <c r="B177" s="16"/>
    </row>
    <row r="178" spans="1:2" ht="15.05" x14ac:dyDescent="0.2">
      <c r="A178" s="74" t="s">
        <v>27</v>
      </c>
      <c r="B178" s="578"/>
    </row>
    <row r="179" spans="1:2" ht="15.05" x14ac:dyDescent="0.2">
      <c r="A179" s="22" t="s">
        <v>37</v>
      </c>
      <c r="B179" s="578" t="s">
        <v>58</v>
      </c>
    </row>
    <row r="180" spans="1:2" ht="15.05" x14ac:dyDescent="0.2">
      <c r="A180" s="22" t="s">
        <v>81</v>
      </c>
      <c r="B180" s="578"/>
    </row>
    <row r="181" spans="1:2" ht="60.25" x14ac:dyDescent="0.2">
      <c r="A181" s="22" t="s">
        <v>696</v>
      </c>
      <c r="B181" s="578" t="s">
        <v>708</v>
      </c>
    </row>
    <row r="182" spans="1:2" ht="15.05" x14ac:dyDescent="0.2">
      <c r="A182" s="22" t="s">
        <v>697</v>
      </c>
      <c r="B182" s="578"/>
    </row>
    <row r="183" spans="1:2" ht="15.05" x14ac:dyDescent="0.2">
      <c r="A183" s="22" t="s">
        <v>698</v>
      </c>
      <c r="B183" s="578"/>
    </row>
    <row r="184" spans="1:2" ht="15.05" x14ac:dyDescent="0.2">
      <c r="A184" s="23" t="s">
        <v>36</v>
      </c>
      <c r="B184" s="578"/>
    </row>
    <row r="185" spans="1:2" ht="15.05" x14ac:dyDescent="0.2">
      <c r="A185" s="74" t="s">
        <v>38</v>
      </c>
      <c r="B185" s="17"/>
    </row>
    <row r="186" spans="1:2" ht="15.05" x14ac:dyDescent="0.2">
      <c r="A186" s="22" t="s">
        <v>37</v>
      </c>
      <c r="B186" s="578" t="s">
        <v>575</v>
      </c>
    </row>
    <row r="187" spans="1:2" ht="15.05" x14ac:dyDescent="0.2">
      <c r="A187" s="22" t="s">
        <v>81</v>
      </c>
      <c r="B187" s="578" t="s">
        <v>705</v>
      </c>
    </row>
    <row r="188" spans="1:2" ht="45.2" x14ac:dyDescent="0.2">
      <c r="A188" s="22" t="s">
        <v>696</v>
      </c>
      <c r="B188" s="578" t="s">
        <v>774</v>
      </c>
    </row>
    <row r="189" spans="1:2" ht="15.05" x14ac:dyDescent="0.2">
      <c r="A189" s="22" t="s">
        <v>697</v>
      </c>
      <c r="B189" s="578"/>
    </row>
    <row r="190" spans="1:2" ht="15.05" x14ac:dyDescent="0.2">
      <c r="A190" s="22" t="s">
        <v>698</v>
      </c>
      <c r="B190" s="578"/>
    </row>
    <row r="191" spans="1:2" ht="15.05" x14ac:dyDescent="0.2">
      <c r="A191" s="23" t="s">
        <v>36</v>
      </c>
      <c r="B191" s="578"/>
    </row>
    <row r="192" spans="1:2" ht="15.05" x14ac:dyDescent="0.2">
      <c r="A192" s="74" t="s">
        <v>29</v>
      </c>
      <c r="B192" s="17"/>
    </row>
    <row r="193" spans="1:2" ht="15.05" x14ac:dyDescent="0.2">
      <c r="A193" s="22" t="s">
        <v>37</v>
      </c>
      <c r="B193" s="578" t="s">
        <v>58</v>
      </c>
    </row>
    <row r="194" spans="1:2" ht="15.05" x14ac:dyDescent="0.2">
      <c r="A194" s="22" t="s">
        <v>81</v>
      </c>
      <c r="B194" s="578"/>
    </row>
    <row r="195" spans="1:2" ht="15.05" x14ac:dyDescent="0.2">
      <c r="A195" s="22" t="s">
        <v>696</v>
      </c>
      <c r="B195" s="578"/>
    </row>
    <row r="196" spans="1:2" ht="15.05" x14ac:dyDescent="0.2">
      <c r="A196" s="22" t="s">
        <v>697</v>
      </c>
      <c r="B196" s="578"/>
    </row>
    <row r="197" spans="1:2" ht="15.05" x14ac:dyDescent="0.2">
      <c r="A197" s="22" t="s">
        <v>698</v>
      </c>
      <c r="B197" s="578"/>
    </row>
    <row r="198" spans="1:2" ht="15.05" x14ac:dyDescent="0.2">
      <c r="A198" s="22" t="s">
        <v>36</v>
      </c>
      <c r="B198" s="578"/>
    </row>
    <row r="199" spans="1:2" ht="15.05" x14ac:dyDescent="0.25">
      <c r="A199" s="663" t="s">
        <v>30</v>
      </c>
      <c r="B199" s="694"/>
    </row>
    <row r="200" spans="1:2" ht="15.05" x14ac:dyDescent="0.2">
      <c r="A200" s="54" t="s">
        <v>37</v>
      </c>
      <c r="B200" s="693" t="str">
        <f>'Conventional '!B200</f>
        <v>Significant negative externality (--)</v>
      </c>
    </row>
    <row r="201" spans="1:2" ht="15.05" x14ac:dyDescent="0.2">
      <c r="A201" s="54" t="s">
        <v>81</v>
      </c>
      <c r="B201" s="105"/>
    </row>
    <row r="202" spans="1:2" ht="15.05" x14ac:dyDescent="0.2">
      <c r="A202" s="54" t="s">
        <v>696</v>
      </c>
      <c r="B202" s="105" t="s">
        <v>762</v>
      </c>
    </row>
    <row r="203" spans="1:2" ht="15.05" x14ac:dyDescent="0.2">
      <c r="A203" s="54" t="s">
        <v>697</v>
      </c>
      <c r="B203" s="105" t="s">
        <v>548</v>
      </c>
    </row>
    <row r="204" spans="1:2" ht="15.05" x14ac:dyDescent="0.2">
      <c r="A204" s="54" t="s">
        <v>698</v>
      </c>
      <c r="B204" s="105"/>
    </row>
    <row r="205" spans="1:2" ht="15.05" x14ac:dyDescent="0.2">
      <c r="A205" s="55" t="s">
        <v>36</v>
      </c>
      <c r="B205" s="689" t="s">
        <v>425</v>
      </c>
    </row>
    <row r="206" spans="1:2" ht="15.05" x14ac:dyDescent="0.2">
      <c r="A206" s="74" t="s">
        <v>31</v>
      </c>
      <c r="B206" s="578"/>
    </row>
    <row r="207" spans="1:2" ht="15.05" x14ac:dyDescent="0.2">
      <c r="A207" s="22" t="s">
        <v>37</v>
      </c>
      <c r="B207" s="578" t="s">
        <v>58</v>
      </c>
    </row>
    <row r="208" spans="1:2" ht="15.05" x14ac:dyDescent="0.2">
      <c r="A208" s="22" t="s">
        <v>81</v>
      </c>
      <c r="B208" s="578"/>
    </row>
    <row r="209" spans="1:2" ht="15.05" x14ac:dyDescent="0.2">
      <c r="A209" s="22" t="s">
        <v>696</v>
      </c>
      <c r="B209" s="578"/>
    </row>
    <row r="210" spans="1:2" ht="15.05" x14ac:dyDescent="0.2">
      <c r="A210" s="22" t="s">
        <v>697</v>
      </c>
      <c r="B210" s="578"/>
    </row>
    <row r="211" spans="1:2" ht="15.05" x14ac:dyDescent="0.2">
      <c r="A211" s="22" t="s">
        <v>698</v>
      </c>
      <c r="B211" s="578"/>
    </row>
    <row r="212" spans="1:2" ht="15.05" x14ac:dyDescent="0.2">
      <c r="A212" s="23" t="s">
        <v>36</v>
      </c>
      <c r="B212" s="16"/>
    </row>
    <row r="213" spans="1:2" ht="15.05" x14ac:dyDescent="0.2">
      <c r="A213" s="74" t="s">
        <v>32</v>
      </c>
      <c r="B213" s="578"/>
    </row>
    <row r="214" spans="1:2" ht="15.05" x14ac:dyDescent="0.2">
      <c r="A214" s="22" t="s">
        <v>37</v>
      </c>
      <c r="B214" s="578" t="s">
        <v>58</v>
      </c>
    </row>
    <row r="215" spans="1:2" ht="15.05" x14ac:dyDescent="0.2">
      <c r="A215" s="22" t="s">
        <v>81</v>
      </c>
      <c r="B215" s="578"/>
    </row>
    <row r="216" spans="1:2" ht="15.05" x14ac:dyDescent="0.2">
      <c r="A216" s="22" t="s">
        <v>696</v>
      </c>
      <c r="B216" s="578"/>
    </row>
    <row r="217" spans="1:2" ht="15.05" x14ac:dyDescent="0.2">
      <c r="A217" s="22" t="s">
        <v>697</v>
      </c>
      <c r="B217" s="578"/>
    </row>
    <row r="218" spans="1:2" ht="15.05" x14ac:dyDescent="0.2">
      <c r="A218" s="22" t="s">
        <v>698</v>
      </c>
      <c r="B218" s="578"/>
    </row>
    <row r="219" spans="1:2" ht="15.75" thickBot="1" x14ac:dyDescent="0.25">
      <c r="A219" s="25" t="s">
        <v>36</v>
      </c>
      <c r="B219" s="35"/>
    </row>
    <row r="220" spans="1:2" ht="15.75" thickBot="1" x14ac:dyDescent="0.25">
      <c r="A220" s="30"/>
      <c r="B220" s="24"/>
    </row>
    <row r="221" spans="1:2" ht="15.05" x14ac:dyDescent="0.2">
      <c r="A221" s="32" t="s">
        <v>39</v>
      </c>
      <c r="B221" s="33"/>
    </row>
    <row r="222" spans="1:2" ht="15.05" x14ac:dyDescent="0.2">
      <c r="A222" s="74" t="s">
        <v>34</v>
      </c>
      <c r="B222" s="28"/>
    </row>
    <row r="223" spans="1:2" ht="15.05" x14ac:dyDescent="0.2">
      <c r="A223" s="22" t="s">
        <v>37</v>
      </c>
      <c r="B223" s="24" t="s">
        <v>58</v>
      </c>
    </row>
    <row r="224" spans="1:2" ht="15.05" x14ac:dyDescent="0.2">
      <c r="A224" s="22" t="s">
        <v>81</v>
      </c>
      <c r="B224" s="24"/>
    </row>
    <row r="225" spans="1:2" ht="15.05" x14ac:dyDescent="0.2">
      <c r="A225" s="22" t="s">
        <v>696</v>
      </c>
      <c r="B225" s="24"/>
    </row>
    <row r="226" spans="1:2" ht="15.05" x14ac:dyDescent="0.2">
      <c r="A226" s="22" t="s">
        <v>697</v>
      </c>
      <c r="B226" s="24"/>
    </row>
    <row r="227" spans="1:2" ht="15.05" x14ac:dyDescent="0.2">
      <c r="A227" s="22" t="s">
        <v>698</v>
      </c>
      <c r="B227" s="24"/>
    </row>
    <row r="228" spans="1:2" ht="15.05" x14ac:dyDescent="0.2">
      <c r="A228" s="22" t="s">
        <v>36</v>
      </c>
      <c r="B228" s="24"/>
    </row>
    <row r="229" spans="1:2" ht="15.05" x14ac:dyDescent="0.2">
      <c r="A229" s="75" t="s">
        <v>35</v>
      </c>
      <c r="B229" s="28"/>
    </row>
    <row r="230" spans="1:2" ht="15.05" x14ac:dyDescent="0.2">
      <c r="A230" s="22" t="s">
        <v>37</v>
      </c>
      <c r="B230" s="24" t="s">
        <v>58</v>
      </c>
    </row>
    <row r="231" spans="1:2" ht="15.05" x14ac:dyDescent="0.2">
      <c r="A231" s="22" t="s">
        <v>81</v>
      </c>
      <c r="B231" s="24"/>
    </row>
    <row r="232" spans="1:2" ht="15.05" x14ac:dyDescent="0.2">
      <c r="A232" s="22" t="s">
        <v>696</v>
      </c>
      <c r="B232" s="24"/>
    </row>
    <row r="233" spans="1:2" ht="15.05" x14ac:dyDescent="0.2">
      <c r="A233" s="22" t="s">
        <v>697</v>
      </c>
      <c r="B233" s="24"/>
    </row>
    <row r="234" spans="1:2" ht="15.05" x14ac:dyDescent="0.2">
      <c r="A234" s="22" t="s">
        <v>698</v>
      </c>
      <c r="B234" s="24"/>
    </row>
    <row r="235" spans="1:2" ht="15.05" x14ac:dyDescent="0.2">
      <c r="A235" s="23" t="s">
        <v>36</v>
      </c>
      <c r="B235" s="24"/>
    </row>
    <row r="236" spans="1:2" ht="15.05" x14ac:dyDescent="0.2">
      <c r="A236" s="74" t="s">
        <v>14</v>
      </c>
      <c r="B236" s="28"/>
    </row>
    <row r="237" spans="1:2" ht="15.05" x14ac:dyDescent="0.2">
      <c r="A237" s="22" t="s">
        <v>37</v>
      </c>
      <c r="B237" s="103" t="s">
        <v>58</v>
      </c>
    </row>
    <row r="238" spans="1:2" ht="15.05" x14ac:dyDescent="0.2">
      <c r="A238" s="22" t="s">
        <v>81</v>
      </c>
      <c r="B238" s="103"/>
    </row>
    <row r="239" spans="1:2" ht="15.05" x14ac:dyDescent="0.2">
      <c r="A239" s="22" t="s">
        <v>696</v>
      </c>
      <c r="B239" s="103"/>
    </row>
    <row r="240" spans="1:2" ht="15.05" x14ac:dyDescent="0.2">
      <c r="A240" s="22" t="s">
        <v>697</v>
      </c>
      <c r="B240" s="24"/>
    </row>
    <row r="241" spans="1:2" ht="15.05" x14ac:dyDescent="0.2">
      <c r="A241" s="22" t="s">
        <v>698</v>
      </c>
      <c r="B241" s="24"/>
    </row>
    <row r="242" spans="1:2" ht="15.05" x14ac:dyDescent="0.2">
      <c r="A242" s="22" t="s">
        <v>36</v>
      </c>
      <c r="B242" s="27"/>
    </row>
    <row r="243" spans="1:2" ht="15.05" x14ac:dyDescent="0.2">
      <c r="A243" s="75" t="s">
        <v>15</v>
      </c>
      <c r="B243" s="24"/>
    </row>
    <row r="244" spans="1:2" ht="15.05" x14ac:dyDescent="0.2">
      <c r="A244" s="74" t="s">
        <v>37</v>
      </c>
      <c r="B244" s="24" t="s">
        <v>58</v>
      </c>
    </row>
    <row r="245" spans="1:2" ht="15.05" x14ac:dyDescent="0.2">
      <c r="A245" s="22" t="s">
        <v>81</v>
      </c>
      <c r="B245" s="24"/>
    </row>
    <row r="246" spans="1:2" ht="15.05" x14ac:dyDescent="0.2">
      <c r="A246" s="22" t="s">
        <v>696</v>
      </c>
      <c r="B246" s="24"/>
    </row>
    <row r="247" spans="1:2" ht="15.05" x14ac:dyDescent="0.2">
      <c r="A247" s="22" t="s">
        <v>697</v>
      </c>
      <c r="B247" s="24"/>
    </row>
    <row r="248" spans="1:2" ht="15.05" x14ac:dyDescent="0.2">
      <c r="A248" s="22" t="s">
        <v>698</v>
      </c>
      <c r="B248" s="24"/>
    </row>
    <row r="249" spans="1:2" ht="15.05" x14ac:dyDescent="0.2">
      <c r="A249" s="23" t="s">
        <v>36</v>
      </c>
      <c r="B249" s="24"/>
    </row>
    <row r="250" spans="1:2" ht="15.05" x14ac:dyDescent="0.2">
      <c r="A250" s="74" t="s">
        <v>11</v>
      </c>
      <c r="B250" s="28"/>
    </row>
    <row r="251" spans="1:2" ht="15.05" x14ac:dyDescent="0.2">
      <c r="A251" s="22" t="s">
        <v>37</v>
      </c>
      <c r="B251" s="24" t="s">
        <v>575</v>
      </c>
    </row>
    <row r="252" spans="1:2" s="41" customFormat="1" ht="15.05" x14ac:dyDescent="0.2">
      <c r="A252" s="22" t="s">
        <v>81</v>
      </c>
      <c r="B252" s="578"/>
    </row>
    <row r="253" spans="1:2" ht="24.9" x14ac:dyDescent="0.2">
      <c r="A253" s="22" t="s">
        <v>696</v>
      </c>
      <c r="B253" s="495" t="s">
        <v>763</v>
      </c>
    </row>
    <row r="254" spans="1:2" ht="30.15" x14ac:dyDescent="0.2">
      <c r="A254" s="22" t="s">
        <v>697</v>
      </c>
      <c r="B254" s="578" t="s">
        <v>586</v>
      </c>
    </row>
    <row r="255" spans="1:2" ht="15.05" x14ac:dyDescent="0.2">
      <c r="A255" s="22" t="s">
        <v>698</v>
      </c>
      <c r="B255" s="24" t="s">
        <v>764</v>
      </c>
    </row>
    <row r="256" spans="1:2" ht="15.05" x14ac:dyDescent="0.2">
      <c r="A256" s="22" t="s">
        <v>36</v>
      </c>
      <c r="B256" s="27"/>
    </row>
    <row r="257" spans="1:2" ht="15.05" x14ac:dyDescent="0.2">
      <c r="A257" s="75" t="s">
        <v>6</v>
      </c>
      <c r="B257" s="24"/>
    </row>
    <row r="258" spans="1:2" ht="15.05" x14ac:dyDescent="0.2">
      <c r="A258" s="22" t="s">
        <v>37</v>
      </c>
      <c r="B258" s="24" t="s">
        <v>575</v>
      </c>
    </row>
    <row r="259" spans="1:2" ht="15.05" x14ac:dyDescent="0.2">
      <c r="A259" s="22" t="s">
        <v>81</v>
      </c>
      <c r="B259" s="578"/>
    </row>
    <row r="260" spans="1:2" ht="24.9" x14ac:dyDescent="0.2">
      <c r="A260" s="22" t="s">
        <v>696</v>
      </c>
      <c r="B260" s="495" t="s">
        <v>765</v>
      </c>
    </row>
    <row r="261" spans="1:2" ht="30.15" x14ac:dyDescent="0.2">
      <c r="A261" s="22" t="s">
        <v>697</v>
      </c>
      <c r="B261" s="578" t="s">
        <v>586</v>
      </c>
    </row>
    <row r="262" spans="1:2" ht="15.05" x14ac:dyDescent="0.2">
      <c r="A262" s="22" t="s">
        <v>698</v>
      </c>
      <c r="B262" s="24" t="s">
        <v>764</v>
      </c>
    </row>
    <row r="263" spans="1:2" ht="15.05" x14ac:dyDescent="0.2">
      <c r="A263" s="23" t="s">
        <v>36</v>
      </c>
      <c r="B263" s="27"/>
    </row>
    <row r="264" spans="1:2" ht="15.05" x14ac:dyDescent="0.2">
      <c r="A264" s="75" t="s">
        <v>16</v>
      </c>
      <c r="B264" s="24"/>
    </row>
    <row r="265" spans="1:2" ht="15.05" x14ac:dyDescent="0.2">
      <c r="A265" s="22" t="s">
        <v>37</v>
      </c>
      <c r="B265" s="24" t="s">
        <v>58</v>
      </c>
    </row>
    <row r="266" spans="1:2" ht="15.05" x14ac:dyDescent="0.2">
      <c r="A266" s="22" t="s">
        <v>81</v>
      </c>
      <c r="B266" s="24"/>
    </row>
    <row r="267" spans="1:2" ht="15.05" x14ac:dyDescent="0.2">
      <c r="A267" s="22" t="s">
        <v>696</v>
      </c>
      <c r="B267" s="24"/>
    </row>
    <row r="268" spans="1:2" ht="15.05" x14ac:dyDescent="0.2">
      <c r="A268" s="22" t="s">
        <v>697</v>
      </c>
      <c r="B268" s="24"/>
    </row>
    <row r="269" spans="1:2" ht="15.05" x14ac:dyDescent="0.2">
      <c r="A269" s="22" t="s">
        <v>698</v>
      </c>
      <c r="B269" s="24"/>
    </row>
    <row r="270" spans="1:2" ht="15.05" x14ac:dyDescent="0.2">
      <c r="A270" s="23" t="s">
        <v>36</v>
      </c>
      <c r="B270" s="27"/>
    </row>
    <row r="271" spans="1:2" ht="15.05" x14ac:dyDescent="0.2">
      <c r="A271" s="74" t="s">
        <v>27</v>
      </c>
      <c r="B271" s="24"/>
    </row>
    <row r="272" spans="1:2" ht="15.05" x14ac:dyDescent="0.2">
      <c r="A272" s="22" t="s">
        <v>37</v>
      </c>
      <c r="B272" s="24" t="s">
        <v>575</v>
      </c>
    </row>
    <row r="273" spans="1:2" ht="15.05" x14ac:dyDescent="0.2">
      <c r="A273" s="22" t="s">
        <v>81</v>
      </c>
      <c r="B273" s="24"/>
    </row>
    <row r="274" spans="1:2" ht="15.05" x14ac:dyDescent="0.2">
      <c r="A274" s="22" t="s">
        <v>696</v>
      </c>
      <c r="B274" s="24" t="s">
        <v>766</v>
      </c>
    </row>
    <row r="275" spans="1:2" ht="15.05" x14ac:dyDescent="0.2">
      <c r="A275" s="22" t="s">
        <v>697</v>
      </c>
      <c r="B275" s="24"/>
    </row>
    <row r="276" spans="1:2" ht="15.05" x14ac:dyDescent="0.2">
      <c r="A276" s="22" t="s">
        <v>698</v>
      </c>
      <c r="B276" s="24"/>
    </row>
    <row r="277" spans="1:2" ht="15.05" x14ac:dyDescent="0.2">
      <c r="A277" s="22" t="s">
        <v>36</v>
      </c>
      <c r="B277" s="24"/>
    </row>
    <row r="278" spans="1:2" ht="15.05" x14ac:dyDescent="0.2">
      <c r="A278" s="75" t="s">
        <v>17</v>
      </c>
      <c r="B278" s="17"/>
    </row>
    <row r="279" spans="1:2" ht="15.05" x14ac:dyDescent="0.2">
      <c r="A279" s="30" t="s">
        <v>37</v>
      </c>
      <c r="B279" s="596" t="s">
        <v>824</v>
      </c>
    </row>
    <row r="280" spans="1:2" ht="15.05" x14ac:dyDescent="0.2">
      <c r="A280" s="22" t="s">
        <v>81</v>
      </c>
      <c r="B280" s="578"/>
    </row>
    <row r="281" spans="1:2" ht="120.45" x14ac:dyDescent="0.2">
      <c r="A281" s="22" t="s">
        <v>696</v>
      </c>
      <c r="B281" s="578" t="s">
        <v>255</v>
      </c>
    </row>
    <row r="282" spans="1:2" ht="60.25" x14ac:dyDescent="0.2">
      <c r="A282" s="22" t="s">
        <v>697</v>
      </c>
      <c r="B282" s="105" t="s">
        <v>704</v>
      </c>
    </row>
    <row r="283" spans="1:2" ht="15.05" x14ac:dyDescent="0.2">
      <c r="A283" s="22" t="s">
        <v>698</v>
      </c>
      <c r="B283" s="106"/>
    </row>
    <row r="284" spans="1:2" ht="15.05" x14ac:dyDescent="0.2">
      <c r="A284" s="22" t="s">
        <v>36</v>
      </c>
      <c r="B284" s="578" t="s">
        <v>254</v>
      </c>
    </row>
    <row r="285" spans="1:2" ht="15.05" x14ac:dyDescent="0.2">
      <c r="A285" s="75" t="s">
        <v>580</v>
      </c>
      <c r="B285" s="17"/>
    </row>
    <row r="286" spans="1:2" ht="15.05" x14ac:dyDescent="0.2">
      <c r="A286" s="30" t="s">
        <v>37</v>
      </c>
      <c r="B286" s="596" t="s">
        <v>575</v>
      </c>
    </row>
    <row r="287" spans="1:2" ht="15.05" x14ac:dyDescent="0.2">
      <c r="A287" s="22" t="s">
        <v>81</v>
      </c>
      <c r="B287" s="578"/>
    </row>
    <row r="288" spans="1:2" ht="60.25" x14ac:dyDescent="0.2">
      <c r="A288" s="22" t="s">
        <v>696</v>
      </c>
      <c r="B288" s="578" t="s">
        <v>775</v>
      </c>
    </row>
    <row r="289" spans="1:2" ht="30.15" x14ac:dyDescent="0.2">
      <c r="A289" s="22" t="s">
        <v>697</v>
      </c>
      <c r="B289" s="578" t="s">
        <v>252</v>
      </c>
    </row>
    <row r="290" spans="1:2" ht="15.05" x14ac:dyDescent="0.2">
      <c r="A290" s="22" t="s">
        <v>698</v>
      </c>
      <c r="B290" s="24" t="s">
        <v>776</v>
      </c>
    </row>
    <row r="291" spans="1:2" ht="15.05" x14ac:dyDescent="0.2">
      <c r="A291" s="22" t="s">
        <v>36</v>
      </c>
      <c r="B291" s="578" t="s">
        <v>251</v>
      </c>
    </row>
    <row r="292" spans="1:2" ht="15.05" x14ac:dyDescent="0.2">
      <c r="A292" s="668" t="s">
        <v>18</v>
      </c>
      <c r="B292" s="587"/>
    </row>
    <row r="293" spans="1:2" ht="15.05" x14ac:dyDescent="0.2">
      <c r="A293" s="30" t="s">
        <v>37</v>
      </c>
      <c r="B293" s="586" t="s">
        <v>58</v>
      </c>
    </row>
    <row r="294" spans="1:2" ht="15.05" x14ac:dyDescent="0.2">
      <c r="A294" s="22" t="s">
        <v>81</v>
      </c>
      <c r="B294" s="586"/>
    </row>
    <row r="295" spans="1:2" ht="15.05" x14ac:dyDescent="0.2">
      <c r="A295" s="22" t="s">
        <v>696</v>
      </c>
      <c r="B295" s="586"/>
    </row>
    <row r="296" spans="1:2" ht="15.05" x14ac:dyDescent="0.2">
      <c r="A296" s="22" t="s">
        <v>697</v>
      </c>
      <c r="B296" s="586"/>
    </row>
    <row r="297" spans="1:2" ht="15.05" x14ac:dyDescent="0.2">
      <c r="A297" s="22" t="s">
        <v>698</v>
      </c>
      <c r="B297" s="586"/>
    </row>
    <row r="298" spans="1:2" ht="15.05" x14ac:dyDescent="0.2">
      <c r="A298" s="22" t="s">
        <v>36</v>
      </c>
      <c r="B298" s="586"/>
    </row>
    <row r="299" spans="1:2" ht="15.05" x14ac:dyDescent="0.2">
      <c r="A299" s="75" t="s">
        <v>19</v>
      </c>
      <c r="B299" s="28"/>
    </row>
    <row r="300" spans="1:2" ht="15.05" x14ac:dyDescent="0.2">
      <c r="A300" s="582" t="s">
        <v>37</v>
      </c>
      <c r="B300" s="24" t="s">
        <v>58</v>
      </c>
    </row>
    <row r="301" spans="1:2" ht="15.05" x14ac:dyDescent="0.2">
      <c r="A301" s="22" t="s">
        <v>81</v>
      </c>
      <c r="B301" s="24"/>
    </row>
    <row r="302" spans="1:2" ht="15.05" x14ac:dyDescent="0.2">
      <c r="A302" s="22" t="s">
        <v>696</v>
      </c>
      <c r="B302" s="24"/>
    </row>
    <row r="303" spans="1:2" ht="15.05" x14ac:dyDescent="0.2">
      <c r="A303" s="22" t="s">
        <v>697</v>
      </c>
      <c r="B303" s="24"/>
    </row>
    <row r="304" spans="1:2" ht="15.05" x14ac:dyDescent="0.2">
      <c r="A304" s="22" t="s">
        <v>698</v>
      </c>
      <c r="B304" s="24"/>
    </row>
    <row r="305" spans="1:2" ht="15.05" x14ac:dyDescent="0.2">
      <c r="A305" s="23" t="s">
        <v>36</v>
      </c>
      <c r="B305" s="27"/>
    </row>
    <row r="306" spans="1:2" ht="15.05" x14ac:dyDescent="0.2">
      <c r="A306" s="668" t="s">
        <v>581</v>
      </c>
      <c r="B306" s="24"/>
    </row>
    <row r="307" spans="1:2" ht="15.05" x14ac:dyDescent="0.2">
      <c r="A307" s="22" t="s">
        <v>37</v>
      </c>
      <c r="B307" s="24" t="s">
        <v>58</v>
      </c>
    </row>
    <row r="308" spans="1:2" ht="15.05" x14ac:dyDescent="0.2">
      <c r="A308" s="22" t="s">
        <v>81</v>
      </c>
      <c r="B308" s="24"/>
    </row>
    <row r="309" spans="1:2" ht="15.05" x14ac:dyDescent="0.2">
      <c r="A309" s="22" t="s">
        <v>696</v>
      </c>
      <c r="B309" s="24"/>
    </row>
    <row r="310" spans="1:2" ht="15.05" x14ac:dyDescent="0.2">
      <c r="A310" s="22" t="s">
        <v>697</v>
      </c>
      <c r="B310" s="24"/>
    </row>
    <row r="311" spans="1:2" ht="15.05" x14ac:dyDescent="0.2">
      <c r="A311" s="22" t="s">
        <v>698</v>
      </c>
      <c r="B311" s="24"/>
    </row>
    <row r="312" spans="1:2" ht="15.75" thickBot="1" x14ac:dyDescent="0.25">
      <c r="A312" s="25" t="s">
        <v>36</v>
      </c>
      <c r="B312" s="29"/>
    </row>
    <row r="313" spans="1:2" ht="13.1" thickBot="1" x14ac:dyDescent="0.25">
      <c r="A313" s="19"/>
      <c r="B313" s="24"/>
    </row>
    <row r="314" spans="1:2" ht="15.05" x14ac:dyDescent="0.2">
      <c r="A314" s="21" t="s">
        <v>33</v>
      </c>
      <c r="B314" s="33"/>
    </row>
    <row r="315" spans="1:2" ht="15.05" x14ac:dyDescent="0.2">
      <c r="A315" s="75" t="s">
        <v>21</v>
      </c>
      <c r="B315" s="17"/>
    </row>
    <row r="316" spans="1:2" ht="15.05" x14ac:dyDescent="0.2">
      <c r="A316" s="22" t="s">
        <v>37</v>
      </c>
      <c r="B316" s="596" t="s">
        <v>575</v>
      </c>
    </row>
    <row r="317" spans="1:2" ht="15.05" x14ac:dyDescent="0.2">
      <c r="A317" s="22" t="s">
        <v>81</v>
      </c>
      <c r="B317" s="578"/>
    </row>
    <row r="318" spans="1:2" ht="60.25" x14ac:dyDescent="0.2">
      <c r="A318" s="22" t="s">
        <v>696</v>
      </c>
      <c r="B318" s="578" t="s">
        <v>253</v>
      </c>
    </row>
    <row r="319" spans="1:2" ht="30.15" x14ac:dyDescent="0.2">
      <c r="A319" s="22" t="s">
        <v>697</v>
      </c>
      <c r="B319" s="578" t="s">
        <v>252</v>
      </c>
    </row>
    <row r="320" spans="1:2" ht="15.05" x14ac:dyDescent="0.2">
      <c r="A320" s="22" t="s">
        <v>698</v>
      </c>
      <c r="B320" s="24" t="s">
        <v>776</v>
      </c>
    </row>
    <row r="321" spans="1:3" ht="15.05" x14ac:dyDescent="0.2">
      <c r="A321" s="22" t="s">
        <v>36</v>
      </c>
      <c r="B321" s="578" t="s">
        <v>251</v>
      </c>
    </row>
    <row r="322" spans="1:3" ht="15.05" x14ac:dyDescent="0.2">
      <c r="A322" s="75" t="s">
        <v>22</v>
      </c>
      <c r="B322" s="17"/>
    </row>
    <row r="323" spans="1:3" ht="15.05" x14ac:dyDescent="0.2">
      <c r="A323" s="22" t="s">
        <v>37</v>
      </c>
      <c r="B323" s="596" t="s">
        <v>575</v>
      </c>
    </row>
    <row r="324" spans="1:3" ht="15.05" x14ac:dyDescent="0.2">
      <c r="A324" s="22" t="s">
        <v>81</v>
      </c>
      <c r="B324" s="578"/>
    </row>
    <row r="325" spans="1:3" ht="60.25" x14ac:dyDescent="0.2">
      <c r="A325" s="22" t="s">
        <v>696</v>
      </c>
      <c r="B325" s="597" t="s">
        <v>250</v>
      </c>
    </row>
    <row r="326" spans="1:3" ht="45.2" x14ac:dyDescent="0.2">
      <c r="A326" s="22" t="s">
        <v>697</v>
      </c>
      <c r="B326" s="578" t="s">
        <v>597</v>
      </c>
    </row>
    <row r="327" spans="1:3" ht="15.05" x14ac:dyDescent="0.2">
      <c r="A327" s="22" t="s">
        <v>698</v>
      </c>
      <c r="B327" s="24" t="s">
        <v>767</v>
      </c>
    </row>
    <row r="328" spans="1:3" ht="15.05" x14ac:dyDescent="0.2">
      <c r="A328" s="22" t="s">
        <v>36</v>
      </c>
      <c r="B328" s="578" t="s">
        <v>245</v>
      </c>
    </row>
    <row r="329" spans="1:3" ht="15.05" x14ac:dyDescent="0.2">
      <c r="A329" s="75" t="s">
        <v>23</v>
      </c>
      <c r="B329" s="17"/>
      <c r="C329" s="688"/>
    </row>
    <row r="330" spans="1:3" ht="15.05" x14ac:dyDescent="0.2">
      <c r="A330" s="22" t="s">
        <v>37</v>
      </c>
      <c r="B330" s="596" t="s">
        <v>824</v>
      </c>
      <c r="C330" s="688"/>
    </row>
    <row r="331" spans="1:3" ht="15.05" x14ac:dyDescent="0.2">
      <c r="A331" s="22" t="s">
        <v>81</v>
      </c>
      <c r="B331" s="105"/>
      <c r="C331" s="688"/>
    </row>
    <row r="332" spans="1:3" ht="30.15" x14ac:dyDescent="0.2">
      <c r="A332" s="22" t="s">
        <v>696</v>
      </c>
      <c r="B332" s="105" t="s">
        <v>777</v>
      </c>
      <c r="C332" s="688"/>
    </row>
    <row r="333" spans="1:3" ht="15.05" x14ac:dyDescent="0.2">
      <c r="A333" s="22" t="s">
        <v>697</v>
      </c>
      <c r="B333" s="107" t="s">
        <v>587</v>
      </c>
      <c r="C333" s="688"/>
    </row>
    <row r="334" spans="1:3" ht="15.05" x14ac:dyDescent="0.2">
      <c r="A334" s="22" t="s">
        <v>698</v>
      </c>
      <c r="B334" s="105" t="s">
        <v>778</v>
      </c>
      <c r="C334" s="688"/>
    </row>
    <row r="335" spans="1:3" ht="15.05" x14ac:dyDescent="0.2">
      <c r="A335" s="23" t="s">
        <v>36</v>
      </c>
      <c r="B335" s="16"/>
      <c r="C335" s="688"/>
    </row>
    <row r="336" spans="1:3" ht="15.05" customHeight="1" x14ac:dyDescent="0.2">
      <c r="A336" s="74" t="s">
        <v>24</v>
      </c>
      <c r="B336" s="578"/>
      <c r="C336" s="688"/>
    </row>
    <row r="337" spans="1:12" ht="15.05" x14ac:dyDescent="0.2">
      <c r="A337" s="22" t="s">
        <v>37</v>
      </c>
      <c r="B337" s="596" t="s">
        <v>824</v>
      </c>
      <c r="C337" s="688"/>
    </row>
    <row r="338" spans="1:12" ht="15.05" x14ac:dyDescent="0.2">
      <c r="A338" s="22" t="s">
        <v>81</v>
      </c>
      <c r="B338" s="578"/>
      <c r="C338" s="688"/>
    </row>
    <row r="339" spans="1:12" ht="86.25" customHeight="1" x14ac:dyDescent="0.2">
      <c r="A339" s="22" t="s">
        <v>696</v>
      </c>
      <c r="B339" s="597" t="s">
        <v>249</v>
      </c>
      <c r="C339" s="688"/>
      <c r="D339" s="19" t="s">
        <v>88</v>
      </c>
      <c r="E339" s="19"/>
      <c r="F339" s="19"/>
      <c r="G339" s="19"/>
      <c r="H339" s="19"/>
      <c r="I339" s="19"/>
      <c r="J339" s="19"/>
      <c r="K339" s="19"/>
      <c r="L339" s="19"/>
    </row>
    <row r="340" spans="1:12" ht="45.2" x14ac:dyDescent="0.2">
      <c r="A340" s="22" t="s">
        <v>697</v>
      </c>
      <c r="B340" s="578" t="s">
        <v>598</v>
      </c>
      <c r="C340" s="688"/>
      <c r="D340" s="45"/>
      <c r="E340" s="46" t="s">
        <v>63</v>
      </c>
      <c r="F340" s="47"/>
      <c r="G340" s="47"/>
      <c r="H340" s="47"/>
      <c r="I340" s="47"/>
      <c r="J340" s="47"/>
      <c r="K340" s="47"/>
      <c r="L340" s="48"/>
    </row>
    <row r="341" spans="1:12" ht="15.05" x14ac:dyDescent="0.2">
      <c r="A341" s="22" t="s">
        <v>698</v>
      </c>
      <c r="B341" s="578" t="s">
        <v>779</v>
      </c>
      <c r="C341" s="688"/>
      <c r="D341" s="49"/>
      <c r="E341" s="49" t="s">
        <v>64</v>
      </c>
      <c r="F341" s="49"/>
      <c r="G341" s="49" t="s">
        <v>65</v>
      </c>
      <c r="H341" s="49"/>
      <c r="I341" s="49" t="s">
        <v>66</v>
      </c>
      <c r="J341" s="49"/>
      <c r="K341" s="49" t="s">
        <v>67</v>
      </c>
      <c r="L341" s="49"/>
    </row>
    <row r="342" spans="1:12" ht="15.05" x14ac:dyDescent="0.2">
      <c r="A342" s="23" t="s">
        <v>36</v>
      </c>
      <c r="B342" s="578" t="s">
        <v>248</v>
      </c>
      <c r="C342" s="688"/>
      <c r="D342" s="49"/>
      <c r="E342" s="49" t="s">
        <v>68</v>
      </c>
      <c r="F342" s="49" t="s">
        <v>69</v>
      </c>
      <c r="G342" s="49" t="s">
        <v>70</v>
      </c>
      <c r="H342" s="49" t="s">
        <v>69</v>
      </c>
      <c r="I342" s="49" t="s">
        <v>70</v>
      </c>
      <c r="J342" s="49" t="s">
        <v>71</v>
      </c>
      <c r="K342" s="49" t="s">
        <v>70</v>
      </c>
      <c r="L342" s="49" t="s">
        <v>71</v>
      </c>
    </row>
    <row r="343" spans="1:12" ht="15.05" x14ac:dyDescent="0.2">
      <c r="A343" s="74" t="s">
        <v>8</v>
      </c>
      <c r="B343" s="28"/>
      <c r="D343" s="49" t="s">
        <v>72</v>
      </c>
      <c r="E343" s="49">
        <v>381</v>
      </c>
      <c r="F343" s="49">
        <v>524</v>
      </c>
      <c r="G343" s="50">
        <v>0</v>
      </c>
      <c r="H343" s="50">
        <v>350</v>
      </c>
      <c r="I343" s="49">
        <v>225</v>
      </c>
      <c r="J343" s="49">
        <v>373</v>
      </c>
      <c r="K343" s="49">
        <v>0</v>
      </c>
      <c r="L343" s="49">
        <v>377</v>
      </c>
    </row>
    <row r="344" spans="1:12" ht="15.05" x14ac:dyDescent="0.2">
      <c r="A344" s="22" t="s">
        <v>37</v>
      </c>
      <c r="B344" s="53" t="s">
        <v>58</v>
      </c>
      <c r="D344" s="49" t="s">
        <v>73</v>
      </c>
      <c r="E344" s="49">
        <v>0.18</v>
      </c>
      <c r="F344" s="49">
        <v>0.52700000000000002</v>
      </c>
      <c r="G344" s="50">
        <v>0</v>
      </c>
      <c r="H344" s="50">
        <v>0.24</v>
      </c>
      <c r="I344" s="49">
        <v>0.10299999999999999</v>
      </c>
      <c r="J344" s="49">
        <v>0.39900000000000002</v>
      </c>
      <c r="K344" s="49">
        <v>0</v>
      </c>
      <c r="L344" s="49">
        <v>0.24299999999999999</v>
      </c>
    </row>
    <row r="345" spans="1:12" ht="15.05" x14ac:dyDescent="0.2">
      <c r="A345" s="22" t="s">
        <v>81</v>
      </c>
      <c r="B345" s="24"/>
      <c r="D345" s="49" t="s">
        <v>74</v>
      </c>
      <c r="E345" s="49">
        <v>3.7450000000000001</v>
      </c>
      <c r="F345" s="49">
        <v>3.95</v>
      </c>
      <c r="G345" s="50">
        <v>0</v>
      </c>
      <c r="H345" s="50">
        <v>0.21299999999999999</v>
      </c>
      <c r="I345" s="49">
        <v>3.0990000000000002</v>
      </c>
      <c r="J345" s="49">
        <v>3.3029999999999999</v>
      </c>
      <c r="K345" s="49">
        <v>0</v>
      </c>
      <c r="L345" s="49">
        <v>0.23499999999999999</v>
      </c>
    </row>
    <row r="346" spans="1:12" ht="15.05" x14ac:dyDescent="0.2">
      <c r="A346" s="22" t="s">
        <v>696</v>
      </c>
      <c r="B346" s="24" t="s">
        <v>768</v>
      </c>
      <c r="D346" s="49" t="s">
        <v>75</v>
      </c>
      <c r="E346" s="49">
        <v>0.14099999999999999</v>
      </c>
      <c r="F346" s="49">
        <v>0.433</v>
      </c>
      <c r="G346" s="50">
        <v>0</v>
      </c>
      <c r="H346" s="51">
        <v>0.45</v>
      </c>
      <c r="I346" s="49">
        <v>9.8000000000000004E-2</v>
      </c>
      <c r="J346" s="49">
        <v>0.33100000000000002</v>
      </c>
      <c r="K346" s="49">
        <v>0</v>
      </c>
      <c r="L346" s="49">
        <v>0.26900000000000002</v>
      </c>
    </row>
    <row r="347" spans="1:12" ht="15.05" x14ac:dyDescent="0.2">
      <c r="A347" s="22" t="s">
        <v>697</v>
      </c>
      <c r="B347" s="24"/>
      <c r="D347" s="49" t="s">
        <v>76</v>
      </c>
      <c r="E347" s="49">
        <v>2.9000000000000001E-2</v>
      </c>
      <c r="F347" s="49">
        <v>0.13200000000000001</v>
      </c>
      <c r="G347" s="50">
        <v>2.1000000000000001E-2</v>
      </c>
      <c r="H347" s="51">
        <v>0.51500000000000001</v>
      </c>
      <c r="I347" s="49">
        <v>2.7E-2</v>
      </c>
      <c r="J347" s="49">
        <v>0.17799999999999999</v>
      </c>
      <c r="K347" s="49">
        <v>2.1000000000000001E-2</v>
      </c>
      <c r="L347" s="49">
        <v>0.20899999999999999</v>
      </c>
    </row>
    <row r="348" spans="1:12" ht="15.05" x14ac:dyDescent="0.2">
      <c r="A348" s="22" t="s">
        <v>698</v>
      </c>
      <c r="B348" s="24" t="s">
        <v>769</v>
      </c>
      <c r="D348" s="49" t="s">
        <v>77</v>
      </c>
      <c r="E348" s="49">
        <v>1.4999999999999999E-2</v>
      </c>
      <c r="F348" s="49">
        <v>5.8000000000000003E-2</v>
      </c>
      <c r="G348" s="50">
        <v>7.0000000000000001E-3</v>
      </c>
      <c r="H348" s="51">
        <v>0.16200000000000001</v>
      </c>
      <c r="I348" s="49">
        <v>1.4E-2</v>
      </c>
      <c r="J348" s="49">
        <v>6.8000000000000005E-2</v>
      </c>
      <c r="K348" s="49">
        <v>7.0000000000000001E-3</v>
      </c>
      <c r="L348" s="49">
        <v>8.8999999999999996E-2</v>
      </c>
    </row>
    <row r="349" spans="1:12" ht="15.05" x14ac:dyDescent="0.2">
      <c r="A349" s="23" t="s">
        <v>36</v>
      </c>
      <c r="B349" s="24"/>
      <c r="D349" s="49" t="s">
        <v>78</v>
      </c>
      <c r="E349" s="49">
        <v>6.0000000000000001E-3</v>
      </c>
      <c r="F349" s="49">
        <v>0.30299999999999999</v>
      </c>
      <c r="G349" s="50">
        <v>0</v>
      </c>
      <c r="H349" s="51">
        <v>1.1879999999999999</v>
      </c>
      <c r="I349" s="49">
        <v>4.0000000000000001E-3</v>
      </c>
      <c r="J349" s="49">
        <v>0.42399999999999999</v>
      </c>
      <c r="K349" s="49">
        <v>0</v>
      </c>
      <c r="L349" s="49">
        <v>0.436</v>
      </c>
    </row>
    <row r="350" spans="1:12" ht="15.05" x14ac:dyDescent="0.2">
      <c r="A350" s="74" t="s">
        <v>25</v>
      </c>
      <c r="B350" s="28"/>
      <c r="D350" s="45" t="s">
        <v>79</v>
      </c>
      <c r="E350" s="47"/>
      <c r="F350" s="47"/>
      <c r="G350" s="47"/>
      <c r="H350" s="47"/>
      <c r="I350" s="47"/>
      <c r="J350" s="47"/>
      <c r="K350" s="47"/>
      <c r="L350" s="48"/>
    </row>
    <row r="351" spans="1:12" ht="15.05" x14ac:dyDescent="0.2">
      <c r="A351" s="22" t="s">
        <v>37</v>
      </c>
      <c r="B351" s="24" t="s">
        <v>575</v>
      </c>
    </row>
    <row r="352" spans="1:12" ht="15.05" x14ac:dyDescent="0.2">
      <c r="A352" s="22" t="s">
        <v>81</v>
      </c>
      <c r="B352" s="578"/>
    </row>
    <row r="353" spans="1:2" ht="15.05" x14ac:dyDescent="0.2">
      <c r="A353" s="22" t="s">
        <v>696</v>
      </c>
      <c r="B353" s="578" t="s">
        <v>780</v>
      </c>
    </row>
    <row r="354" spans="1:2" ht="15.05" x14ac:dyDescent="0.2">
      <c r="A354" s="22" t="s">
        <v>697</v>
      </c>
      <c r="B354" s="586"/>
    </row>
    <row r="355" spans="1:2" ht="15.05" x14ac:dyDescent="0.2">
      <c r="A355" s="22" t="s">
        <v>698</v>
      </c>
      <c r="B355" s="586"/>
    </row>
    <row r="356" spans="1:2" ht="15.05" x14ac:dyDescent="0.2">
      <c r="A356" s="23" t="s">
        <v>36</v>
      </c>
      <c r="B356" s="588"/>
    </row>
    <row r="357" spans="1:2" ht="15.05" x14ac:dyDescent="0.2">
      <c r="A357" s="75" t="s">
        <v>0</v>
      </c>
      <c r="B357" s="17"/>
    </row>
    <row r="358" spans="1:2" ht="15.05" x14ac:dyDescent="0.2">
      <c r="A358" s="22" t="s">
        <v>37</v>
      </c>
      <c r="B358" s="52" t="s">
        <v>575</v>
      </c>
    </row>
    <row r="359" spans="1:2" ht="15.05" x14ac:dyDescent="0.2">
      <c r="A359" s="22" t="s">
        <v>81</v>
      </c>
      <c r="B359" s="578"/>
    </row>
    <row r="360" spans="1:2" ht="65.3" customHeight="1" x14ac:dyDescent="0.2">
      <c r="A360" s="22" t="s">
        <v>696</v>
      </c>
      <c r="B360" s="578" t="s">
        <v>825</v>
      </c>
    </row>
    <row r="361" spans="1:2" ht="15.05" x14ac:dyDescent="0.2">
      <c r="A361" s="22" t="s">
        <v>697</v>
      </c>
      <c r="B361" s="578" t="s">
        <v>568</v>
      </c>
    </row>
    <row r="362" spans="1:2" ht="15.05" x14ac:dyDescent="0.2">
      <c r="A362" s="22" t="s">
        <v>698</v>
      </c>
      <c r="B362" s="578"/>
    </row>
    <row r="363" spans="1:2" ht="15.05" x14ac:dyDescent="0.2">
      <c r="A363" s="22" t="s">
        <v>36</v>
      </c>
      <c r="B363" s="578" t="s">
        <v>247</v>
      </c>
    </row>
    <row r="364" spans="1:2" ht="15.05" x14ac:dyDescent="0.2">
      <c r="A364" s="75" t="s">
        <v>7</v>
      </c>
      <c r="B364" s="17"/>
    </row>
    <row r="365" spans="1:2" ht="15.05" x14ac:dyDescent="0.2">
      <c r="A365" s="22" t="s">
        <v>37</v>
      </c>
      <c r="B365" s="596" t="s">
        <v>575</v>
      </c>
    </row>
    <row r="366" spans="1:2" ht="15.05" x14ac:dyDescent="0.2">
      <c r="A366" s="22" t="s">
        <v>81</v>
      </c>
      <c r="B366" s="578"/>
    </row>
    <row r="367" spans="1:2" ht="105.4" x14ac:dyDescent="0.2">
      <c r="A367" s="22" t="s">
        <v>696</v>
      </c>
      <c r="B367" s="578" t="s">
        <v>826</v>
      </c>
    </row>
    <row r="368" spans="1:2" ht="15.05" x14ac:dyDescent="0.2">
      <c r="A368" s="22" t="s">
        <v>697</v>
      </c>
      <c r="B368" s="578" t="s">
        <v>568</v>
      </c>
    </row>
    <row r="369" spans="1:2" ht="15.05" x14ac:dyDescent="0.2">
      <c r="A369" s="22" t="s">
        <v>698</v>
      </c>
      <c r="B369" s="578"/>
    </row>
    <row r="370" spans="1:2" ht="15.05" x14ac:dyDescent="0.2">
      <c r="A370" s="22" t="s">
        <v>36</v>
      </c>
      <c r="B370" s="578" t="s">
        <v>247</v>
      </c>
    </row>
    <row r="371" spans="1:2" ht="15.05" x14ac:dyDescent="0.2">
      <c r="A371" s="85" t="s">
        <v>26</v>
      </c>
      <c r="B371" s="17"/>
    </row>
    <row r="372" spans="1:2" ht="15.05" x14ac:dyDescent="0.2">
      <c r="A372" s="22" t="s">
        <v>37</v>
      </c>
      <c r="B372" s="596" t="s">
        <v>575</v>
      </c>
    </row>
    <row r="373" spans="1:2" ht="15.05" x14ac:dyDescent="0.2">
      <c r="A373" s="22" t="s">
        <v>81</v>
      </c>
      <c r="B373" s="578"/>
    </row>
    <row r="374" spans="1:2" ht="90.35" x14ac:dyDescent="0.2">
      <c r="A374" s="22" t="s">
        <v>696</v>
      </c>
      <c r="B374" s="578" t="s">
        <v>246</v>
      </c>
    </row>
    <row r="375" spans="1:2" ht="45.2" x14ac:dyDescent="0.2">
      <c r="A375" s="22" t="s">
        <v>697</v>
      </c>
      <c r="B375" s="578" t="s">
        <v>599</v>
      </c>
    </row>
    <row r="376" spans="1:2" ht="15.05" x14ac:dyDescent="0.2">
      <c r="A376" s="22" t="s">
        <v>698</v>
      </c>
      <c r="B376" s="578"/>
    </row>
    <row r="377" spans="1:2" ht="15.05" x14ac:dyDescent="0.2">
      <c r="A377" s="23" t="s">
        <v>36</v>
      </c>
      <c r="B377" s="578" t="s">
        <v>245</v>
      </c>
    </row>
    <row r="378" spans="1:2" ht="15.05" x14ac:dyDescent="0.2">
      <c r="A378" s="74" t="s">
        <v>27</v>
      </c>
      <c r="B378" s="17"/>
    </row>
    <row r="379" spans="1:2" ht="15.05" x14ac:dyDescent="0.2">
      <c r="A379" s="22" t="s">
        <v>37</v>
      </c>
      <c r="B379" s="596" t="s">
        <v>575</v>
      </c>
    </row>
    <row r="380" spans="1:2" ht="15.05" x14ac:dyDescent="0.2">
      <c r="A380" s="22" t="s">
        <v>81</v>
      </c>
      <c r="B380" s="578"/>
    </row>
    <row r="381" spans="1:2" ht="150.55000000000001" x14ac:dyDescent="0.2">
      <c r="A381" s="22" t="s">
        <v>696</v>
      </c>
      <c r="B381" s="578" t="s">
        <v>244</v>
      </c>
    </row>
    <row r="382" spans="1:2" ht="30.15" x14ac:dyDescent="0.2">
      <c r="A382" s="22" t="s">
        <v>697</v>
      </c>
      <c r="B382" s="578" t="s">
        <v>600</v>
      </c>
    </row>
    <row r="383" spans="1:2" ht="15.05" x14ac:dyDescent="0.2">
      <c r="A383" s="22" t="s">
        <v>698</v>
      </c>
      <c r="B383" s="578"/>
    </row>
    <row r="384" spans="1:2" ht="15.05" x14ac:dyDescent="0.2">
      <c r="A384" s="23" t="s">
        <v>36</v>
      </c>
      <c r="B384" s="578" t="s">
        <v>243</v>
      </c>
    </row>
    <row r="385" spans="1:2" ht="15.05" x14ac:dyDescent="0.2">
      <c r="A385" s="74" t="s">
        <v>38</v>
      </c>
      <c r="B385" s="17"/>
    </row>
    <row r="386" spans="1:2" ht="15.05" x14ac:dyDescent="0.2">
      <c r="A386" s="22" t="s">
        <v>37</v>
      </c>
      <c r="B386" s="596" t="s">
        <v>575</v>
      </c>
    </row>
    <row r="387" spans="1:2" ht="15.05" x14ac:dyDescent="0.2">
      <c r="A387" s="22" t="s">
        <v>81</v>
      </c>
      <c r="B387" s="578"/>
    </row>
    <row r="388" spans="1:2" ht="105.4" x14ac:dyDescent="0.2">
      <c r="A388" s="22" t="s">
        <v>696</v>
      </c>
      <c r="B388" s="578" t="s">
        <v>770</v>
      </c>
    </row>
    <row r="389" spans="1:2" ht="15.05" x14ac:dyDescent="0.2">
      <c r="A389" s="22" t="s">
        <v>697</v>
      </c>
      <c r="B389" s="578" t="s">
        <v>568</v>
      </c>
    </row>
    <row r="390" spans="1:2" ht="15.05" x14ac:dyDescent="0.2">
      <c r="A390" s="22" t="s">
        <v>698</v>
      </c>
      <c r="B390" s="578"/>
    </row>
    <row r="391" spans="1:2" ht="15.05" x14ac:dyDescent="0.2">
      <c r="A391" s="23" t="s">
        <v>36</v>
      </c>
      <c r="B391" s="578" t="s">
        <v>242</v>
      </c>
    </row>
    <row r="392" spans="1:2" ht="15.05" x14ac:dyDescent="0.2">
      <c r="A392" s="74" t="s">
        <v>29</v>
      </c>
      <c r="B392" s="28"/>
    </row>
    <row r="393" spans="1:2" ht="15.05" x14ac:dyDescent="0.2">
      <c r="A393" s="22" t="s">
        <v>37</v>
      </c>
      <c r="B393" s="24" t="s">
        <v>575</v>
      </c>
    </row>
    <row r="394" spans="1:2" ht="15.05" x14ac:dyDescent="0.2">
      <c r="A394" s="22" t="s">
        <v>81</v>
      </c>
      <c r="B394" s="24"/>
    </row>
    <row r="395" spans="1:2" ht="15.05" x14ac:dyDescent="0.2">
      <c r="A395" s="22" t="s">
        <v>696</v>
      </c>
      <c r="B395" s="24" t="s">
        <v>771</v>
      </c>
    </row>
    <row r="396" spans="1:2" ht="15.05" x14ac:dyDescent="0.2">
      <c r="A396" s="22" t="s">
        <v>697</v>
      </c>
      <c r="B396" s="24"/>
    </row>
    <row r="397" spans="1:2" ht="15.05" x14ac:dyDescent="0.2">
      <c r="A397" s="22" t="s">
        <v>698</v>
      </c>
      <c r="B397" s="24"/>
    </row>
    <row r="398" spans="1:2" ht="15.05" x14ac:dyDescent="0.2">
      <c r="A398" s="23" t="s">
        <v>36</v>
      </c>
      <c r="B398" s="24"/>
    </row>
    <row r="399" spans="1:2" ht="15.05" x14ac:dyDescent="0.2">
      <c r="A399" s="74" t="s">
        <v>30</v>
      </c>
      <c r="B399" s="28"/>
    </row>
    <row r="400" spans="1:2" ht="15.05" x14ac:dyDescent="0.2">
      <c r="A400" s="22" t="s">
        <v>37</v>
      </c>
      <c r="B400" s="24" t="s">
        <v>58</v>
      </c>
    </row>
    <row r="401" spans="1:2" ht="15.05" x14ac:dyDescent="0.2">
      <c r="A401" s="22" t="s">
        <v>81</v>
      </c>
      <c r="B401" s="24"/>
    </row>
    <row r="402" spans="1:2" ht="24.9" x14ac:dyDescent="0.2">
      <c r="A402" s="22" t="s">
        <v>696</v>
      </c>
      <c r="B402" s="495" t="s">
        <v>772</v>
      </c>
    </row>
    <row r="403" spans="1:2" ht="15.05" x14ac:dyDescent="0.2">
      <c r="A403" s="22" t="s">
        <v>697</v>
      </c>
      <c r="B403" s="24"/>
    </row>
    <row r="404" spans="1:2" ht="15.05" x14ac:dyDescent="0.2">
      <c r="A404" s="22" t="s">
        <v>698</v>
      </c>
      <c r="B404" s="24"/>
    </row>
    <row r="405" spans="1:2" ht="15.05" x14ac:dyDescent="0.2">
      <c r="A405" s="23" t="s">
        <v>36</v>
      </c>
      <c r="B405" s="27"/>
    </row>
    <row r="406" spans="1:2" ht="15.05" x14ac:dyDescent="0.2">
      <c r="A406" s="74" t="s">
        <v>31</v>
      </c>
      <c r="B406" s="28"/>
    </row>
    <row r="407" spans="1:2" ht="15.05" x14ac:dyDescent="0.2">
      <c r="A407" s="22" t="s">
        <v>37</v>
      </c>
      <c r="B407" s="24" t="s">
        <v>58</v>
      </c>
    </row>
    <row r="408" spans="1:2" ht="15.05" x14ac:dyDescent="0.2">
      <c r="A408" s="22" t="s">
        <v>81</v>
      </c>
      <c r="B408" s="24"/>
    </row>
    <row r="409" spans="1:2" ht="15.05" x14ac:dyDescent="0.2">
      <c r="A409" s="22" t="s">
        <v>696</v>
      </c>
      <c r="B409" s="24"/>
    </row>
    <row r="410" spans="1:2" ht="15.05" x14ac:dyDescent="0.2">
      <c r="A410" s="22" t="s">
        <v>697</v>
      </c>
      <c r="B410" s="24"/>
    </row>
    <row r="411" spans="1:2" ht="15.05" x14ac:dyDescent="0.2">
      <c r="A411" s="22" t="s">
        <v>698</v>
      </c>
      <c r="B411" s="24"/>
    </row>
    <row r="412" spans="1:2" ht="15.05" x14ac:dyDescent="0.2">
      <c r="A412" s="23" t="s">
        <v>36</v>
      </c>
      <c r="B412" s="27"/>
    </row>
    <row r="413" spans="1:2" ht="15.05" x14ac:dyDescent="0.2">
      <c r="A413" s="74" t="s">
        <v>32</v>
      </c>
      <c r="B413" s="17"/>
    </row>
    <row r="414" spans="1:2" ht="15.05" x14ac:dyDescent="0.2">
      <c r="A414" s="22" t="s">
        <v>37</v>
      </c>
      <c r="B414" s="596" t="s">
        <v>575</v>
      </c>
    </row>
    <row r="415" spans="1:2" ht="15.05" x14ac:dyDescent="0.2">
      <c r="A415" s="22" t="s">
        <v>81</v>
      </c>
      <c r="B415" s="578"/>
    </row>
    <row r="416" spans="1:2" ht="60.25" x14ac:dyDescent="0.2">
      <c r="A416" s="22" t="s">
        <v>696</v>
      </c>
      <c r="B416" s="105" t="s">
        <v>782</v>
      </c>
    </row>
    <row r="417" spans="1:2" ht="45.2" x14ac:dyDescent="0.2">
      <c r="A417" s="22" t="s">
        <v>697</v>
      </c>
      <c r="B417" s="105" t="s">
        <v>601</v>
      </c>
    </row>
    <row r="418" spans="1:2" ht="15.05" x14ac:dyDescent="0.2">
      <c r="A418" s="22" t="s">
        <v>698</v>
      </c>
      <c r="B418" s="578" t="s">
        <v>781</v>
      </c>
    </row>
    <row r="419" spans="1:2" ht="15.75" thickBot="1" x14ac:dyDescent="0.25">
      <c r="A419" s="589" t="s">
        <v>36</v>
      </c>
      <c r="B419" s="35" t="s">
        <v>241</v>
      </c>
    </row>
  </sheetData>
  <mergeCells count="1">
    <mergeCell ref="C72:C77"/>
  </mergeCells>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22"/>
  <sheetViews>
    <sheetView topLeftCell="A404" zoomScaleNormal="100" workbookViewId="0">
      <selection activeCell="E367" sqref="E367"/>
    </sheetView>
  </sheetViews>
  <sheetFormatPr defaultColWidth="10.875" defaultRowHeight="12.45" x14ac:dyDescent="0.2"/>
  <cols>
    <col min="1" max="1" width="55" style="19" customWidth="1"/>
    <col min="2" max="2" width="97.375" style="19" customWidth="1"/>
    <col min="3" max="6" width="10.875" style="19"/>
    <col min="7" max="7" width="21.125" style="19" customWidth="1"/>
    <col min="8" max="16384" width="10.875" style="19"/>
  </cols>
  <sheetData>
    <row r="1" spans="1:4" ht="25.55" x14ac:dyDescent="0.2">
      <c r="A1" s="93" t="s">
        <v>278</v>
      </c>
    </row>
    <row r="2" spans="1:4" s="20" customFormat="1" ht="15.05" x14ac:dyDescent="0.2"/>
    <row r="3" spans="1:4" s="20" customFormat="1" ht="17.7" x14ac:dyDescent="0.2">
      <c r="A3" s="92"/>
    </row>
    <row r="4" spans="1:4" s="20" customFormat="1" ht="15.05" x14ac:dyDescent="0.2">
      <c r="A4" s="20" t="s">
        <v>266</v>
      </c>
      <c r="B4" s="20" t="s">
        <v>752</v>
      </c>
    </row>
    <row r="5" spans="1:4" s="20" customFormat="1" ht="15.05" x14ac:dyDescent="0.2"/>
    <row r="6" spans="1:4" s="20" customFormat="1" ht="18.350000000000001" thickBot="1" x14ac:dyDescent="0.25">
      <c r="A6" s="710" t="s">
        <v>265</v>
      </c>
      <c r="B6" s="591"/>
    </row>
    <row r="7" spans="1:4" s="20" customFormat="1" ht="15.75" thickBot="1" x14ac:dyDescent="0.25">
      <c r="A7" s="695" t="s">
        <v>12</v>
      </c>
      <c r="B7" s="696"/>
    </row>
    <row r="8" spans="1:4" s="20" customFormat="1" ht="15.75" x14ac:dyDescent="0.2">
      <c r="A8" s="582"/>
      <c r="B8" s="583"/>
    </row>
    <row r="9" spans="1:4" s="20" customFormat="1" ht="31.45" x14ac:dyDescent="0.2">
      <c r="A9" s="22" t="s">
        <v>1</v>
      </c>
      <c r="B9" s="583" t="s">
        <v>174</v>
      </c>
    </row>
    <row r="10" spans="1:4" s="20" customFormat="1" ht="15.75" x14ac:dyDescent="0.2">
      <c r="A10" s="22" t="s">
        <v>5</v>
      </c>
      <c r="B10" s="583" t="s">
        <v>176</v>
      </c>
    </row>
    <row r="11" spans="1:4" s="20" customFormat="1" ht="31.45" x14ac:dyDescent="0.2">
      <c r="A11" s="22" t="s">
        <v>9</v>
      </c>
      <c r="B11" s="583" t="s">
        <v>709</v>
      </c>
    </row>
    <row r="12" spans="1:4" s="20" customFormat="1" ht="31.45" x14ac:dyDescent="0.2">
      <c r="A12" s="22" t="s">
        <v>4</v>
      </c>
      <c r="B12" s="583" t="s">
        <v>179</v>
      </c>
    </row>
    <row r="13" spans="1:4" s="20" customFormat="1" ht="31.45" x14ac:dyDescent="0.2">
      <c r="A13" s="22" t="s">
        <v>3</v>
      </c>
      <c r="B13" s="583" t="s">
        <v>181</v>
      </c>
    </row>
    <row r="14" spans="1:4" s="20" customFormat="1" ht="15.75" x14ac:dyDescent="0.2">
      <c r="A14" s="23" t="s">
        <v>10</v>
      </c>
      <c r="B14" s="585" t="s">
        <v>183</v>
      </c>
    </row>
    <row r="15" spans="1:4" ht="15.05" x14ac:dyDescent="0.2">
      <c r="A15" s="74" t="s">
        <v>34</v>
      </c>
      <c r="B15" s="24"/>
      <c r="D15" s="20"/>
    </row>
    <row r="16" spans="1:4" ht="15.05" x14ac:dyDescent="0.2">
      <c r="A16" s="22" t="s">
        <v>1</v>
      </c>
      <c r="B16" s="24" t="s">
        <v>58</v>
      </c>
      <c r="D16" s="20"/>
    </row>
    <row r="17" spans="1:11" ht="15.05" x14ac:dyDescent="0.2">
      <c r="A17" s="22" t="s">
        <v>5</v>
      </c>
      <c r="B17" s="24"/>
      <c r="D17" s="20"/>
    </row>
    <row r="18" spans="1:11" s="20" customFormat="1" ht="15.05" x14ac:dyDescent="0.2">
      <c r="A18" s="22" t="s">
        <v>9</v>
      </c>
      <c r="B18" s="586"/>
    </row>
    <row r="19" spans="1:11" s="20" customFormat="1" ht="15.05" x14ac:dyDescent="0.2">
      <c r="A19" s="22" t="s">
        <v>4</v>
      </c>
      <c r="B19" s="586"/>
    </row>
    <row r="20" spans="1:11" s="20" customFormat="1" ht="15.05" x14ac:dyDescent="0.2">
      <c r="A20" s="22" t="s">
        <v>3</v>
      </c>
      <c r="B20" s="586"/>
    </row>
    <row r="21" spans="1:11" s="20" customFormat="1" ht="15.05" x14ac:dyDescent="0.2">
      <c r="A21" s="22" t="s">
        <v>10</v>
      </c>
      <c r="B21" s="586"/>
    </row>
    <row r="22" spans="1:11" s="20" customFormat="1" ht="15.05" x14ac:dyDescent="0.2">
      <c r="A22" s="75" t="s">
        <v>35</v>
      </c>
      <c r="B22" s="587"/>
    </row>
    <row r="23" spans="1:11" s="20" customFormat="1" ht="15.05" x14ac:dyDescent="0.2">
      <c r="A23" s="22" t="s">
        <v>1</v>
      </c>
      <c r="B23" s="24" t="s">
        <v>58</v>
      </c>
    </row>
    <row r="24" spans="1:11" s="20" customFormat="1" ht="15.05" x14ac:dyDescent="0.2">
      <c r="A24" s="22" t="s">
        <v>5</v>
      </c>
      <c r="B24" s="586"/>
    </row>
    <row r="25" spans="1:11" s="20" customFormat="1" ht="15.05" x14ac:dyDescent="0.2">
      <c r="A25" s="22" t="s">
        <v>9</v>
      </c>
      <c r="B25" s="586"/>
      <c r="J25" s="310"/>
      <c r="K25" s="310"/>
    </row>
    <row r="26" spans="1:11" s="20" customFormat="1" ht="15.05" x14ac:dyDescent="0.2">
      <c r="A26" s="22" t="s">
        <v>4</v>
      </c>
      <c r="B26" s="586"/>
    </row>
    <row r="27" spans="1:11" s="20" customFormat="1" ht="15.05" x14ac:dyDescent="0.2">
      <c r="A27" s="22" t="s">
        <v>3</v>
      </c>
      <c r="B27" s="586"/>
    </row>
    <row r="28" spans="1:11" s="20" customFormat="1" ht="15.05" x14ac:dyDescent="0.2">
      <c r="A28" s="23" t="s">
        <v>10</v>
      </c>
      <c r="B28" s="588"/>
    </row>
    <row r="29" spans="1:11" s="20" customFormat="1" ht="15.05" x14ac:dyDescent="0.2">
      <c r="A29" s="74" t="s">
        <v>14</v>
      </c>
      <c r="B29" s="586"/>
    </row>
    <row r="30" spans="1:11" s="20" customFormat="1" ht="15.05" x14ac:dyDescent="0.2">
      <c r="A30" s="22" t="s">
        <v>1</v>
      </c>
      <c r="B30" s="24" t="str">
        <f>'Conventional '!B30</f>
        <v>+/-</v>
      </c>
    </row>
    <row r="31" spans="1:11" s="20" customFormat="1" ht="15.05" x14ac:dyDescent="0.2">
      <c r="A31" s="22" t="s">
        <v>5</v>
      </c>
      <c r="B31" s="586" t="s">
        <v>702</v>
      </c>
    </row>
    <row r="32" spans="1:11" s="20" customFormat="1" ht="15.05" x14ac:dyDescent="0.2">
      <c r="A32" s="22" t="s">
        <v>9</v>
      </c>
      <c r="B32" s="586"/>
    </row>
    <row r="33" spans="1:2" s="20" customFormat="1" ht="15.05" x14ac:dyDescent="0.2">
      <c r="A33" s="22" t="s">
        <v>4</v>
      </c>
      <c r="B33" s="586"/>
    </row>
    <row r="34" spans="1:2" s="20" customFormat="1" ht="15.05" x14ac:dyDescent="0.2">
      <c r="A34" s="22" t="s">
        <v>3</v>
      </c>
      <c r="B34" s="586"/>
    </row>
    <row r="35" spans="1:2" s="20" customFormat="1" ht="15.05" x14ac:dyDescent="0.2">
      <c r="A35" s="22" t="s">
        <v>10</v>
      </c>
      <c r="B35" s="586"/>
    </row>
    <row r="36" spans="1:2" s="20" customFormat="1" ht="15.05" x14ac:dyDescent="0.2">
      <c r="A36" s="75" t="s">
        <v>15</v>
      </c>
      <c r="B36" s="587"/>
    </row>
    <row r="37" spans="1:2" s="20" customFormat="1" ht="15.05" x14ac:dyDescent="0.2">
      <c r="A37" s="22" t="s">
        <v>1</v>
      </c>
      <c r="B37" s="24" t="s">
        <v>58</v>
      </c>
    </row>
    <row r="38" spans="1:2" s="20" customFormat="1" ht="15.05" x14ac:dyDescent="0.2">
      <c r="A38" s="22" t="s">
        <v>5</v>
      </c>
      <c r="B38" s="586"/>
    </row>
    <row r="39" spans="1:2" s="20" customFormat="1" ht="15.05" x14ac:dyDescent="0.2">
      <c r="A39" s="22" t="s">
        <v>9</v>
      </c>
      <c r="B39" s="586"/>
    </row>
    <row r="40" spans="1:2" s="20" customFormat="1" ht="15.05" x14ac:dyDescent="0.2">
      <c r="A40" s="22" t="s">
        <v>4</v>
      </c>
      <c r="B40" s="586"/>
    </row>
    <row r="41" spans="1:2" s="20" customFormat="1" ht="15.05" x14ac:dyDescent="0.2">
      <c r="A41" s="22" t="s">
        <v>3</v>
      </c>
      <c r="B41" s="586"/>
    </row>
    <row r="42" spans="1:2" s="20" customFormat="1" ht="15.05" x14ac:dyDescent="0.2">
      <c r="A42" s="23" t="s">
        <v>10</v>
      </c>
      <c r="B42" s="588"/>
    </row>
    <row r="43" spans="1:2" s="20" customFormat="1" ht="15.05" x14ac:dyDescent="0.2">
      <c r="A43" s="74" t="s">
        <v>11</v>
      </c>
      <c r="B43" s="586"/>
    </row>
    <row r="44" spans="1:2" s="20" customFormat="1" ht="15.05" x14ac:dyDescent="0.2">
      <c r="A44" s="22" t="s">
        <v>1</v>
      </c>
      <c r="B44" s="24" t="s">
        <v>58</v>
      </c>
    </row>
    <row r="45" spans="1:2" s="20" customFormat="1" ht="15.05" x14ac:dyDescent="0.2">
      <c r="A45" s="22" t="s">
        <v>5</v>
      </c>
      <c r="B45" s="586"/>
    </row>
    <row r="46" spans="1:2" s="20" customFormat="1" ht="15.05" x14ac:dyDescent="0.2">
      <c r="A46" s="22" t="s">
        <v>9</v>
      </c>
      <c r="B46" s="586"/>
    </row>
    <row r="47" spans="1:2" s="20" customFormat="1" ht="15.05" x14ac:dyDescent="0.2">
      <c r="A47" s="22" t="s">
        <v>4</v>
      </c>
      <c r="B47" s="586"/>
    </row>
    <row r="48" spans="1:2" s="20" customFormat="1" ht="15.05" x14ac:dyDescent="0.2">
      <c r="A48" s="22" t="s">
        <v>3</v>
      </c>
      <c r="B48" s="586"/>
    </row>
    <row r="49" spans="1:2" s="20" customFormat="1" ht="15.05" x14ac:dyDescent="0.2">
      <c r="A49" s="22" t="s">
        <v>10</v>
      </c>
      <c r="B49" s="586"/>
    </row>
    <row r="50" spans="1:2" s="20" customFormat="1" ht="15.05" x14ac:dyDescent="0.2">
      <c r="A50" s="75" t="s">
        <v>6</v>
      </c>
      <c r="B50" s="587"/>
    </row>
    <row r="51" spans="1:2" s="20" customFormat="1" ht="15.05" x14ac:dyDescent="0.2">
      <c r="A51" s="22" t="s">
        <v>1</v>
      </c>
      <c r="B51" s="24" t="s">
        <v>58</v>
      </c>
    </row>
    <row r="52" spans="1:2" s="20" customFormat="1" ht="15.05" x14ac:dyDescent="0.2">
      <c r="A52" s="22" t="s">
        <v>5</v>
      </c>
      <c r="B52" s="586"/>
    </row>
    <row r="53" spans="1:2" s="20" customFormat="1" ht="15.05" x14ac:dyDescent="0.2">
      <c r="A53" s="22" t="s">
        <v>9</v>
      </c>
      <c r="B53" s="586"/>
    </row>
    <row r="54" spans="1:2" s="20" customFormat="1" ht="15.05" x14ac:dyDescent="0.2">
      <c r="A54" s="22" t="s">
        <v>4</v>
      </c>
      <c r="B54" s="586"/>
    </row>
    <row r="55" spans="1:2" s="20" customFormat="1" ht="15.05" x14ac:dyDescent="0.2">
      <c r="A55" s="22" t="s">
        <v>3</v>
      </c>
      <c r="B55" s="586"/>
    </row>
    <row r="56" spans="1:2" s="20" customFormat="1" ht="15.05" x14ac:dyDescent="0.2">
      <c r="A56" s="23" t="s">
        <v>10</v>
      </c>
      <c r="B56" s="586"/>
    </row>
    <row r="57" spans="1:2" s="20" customFormat="1" ht="15.05" x14ac:dyDescent="0.2">
      <c r="A57" s="75" t="s">
        <v>16</v>
      </c>
      <c r="B57" s="17"/>
    </row>
    <row r="58" spans="1:2" s="20" customFormat="1" ht="15.05" x14ac:dyDescent="0.2">
      <c r="A58" s="22" t="s">
        <v>1</v>
      </c>
      <c r="B58" s="578" t="str">
        <f>'Conventional '!B58</f>
        <v>Significant negative externality (--)</v>
      </c>
    </row>
    <row r="59" spans="1:2" s="20" customFormat="1" ht="15.05" x14ac:dyDescent="0.2">
      <c r="A59" s="22" t="s">
        <v>5</v>
      </c>
      <c r="B59" s="578" t="s">
        <v>256</v>
      </c>
    </row>
    <row r="60" spans="1:2" s="20" customFormat="1" ht="120.45" x14ac:dyDescent="0.2">
      <c r="A60" s="22" t="s">
        <v>9</v>
      </c>
      <c r="B60" s="578" t="s">
        <v>742</v>
      </c>
    </row>
    <row r="61" spans="1:2" s="20" customFormat="1" ht="30.15" x14ac:dyDescent="0.2">
      <c r="A61" s="22" t="s">
        <v>4</v>
      </c>
      <c r="B61" s="578" t="s">
        <v>263</v>
      </c>
    </row>
    <row r="62" spans="1:2" s="20" customFormat="1" ht="15.05" x14ac:dyDescent="0.2">
      <c r="A62" s="22" t="s">
        <v>3</v>
      </c>
      <c r="B62" s="578"/>
    </row>
    <row r="63" spans="1:2" s="20" customFormat="1" ht="15.05" x14ac:dyDescent="0.2">
      <c r="A63" s="23" t="s">
        <v>10</v>
      </c>
      <c r="B63" s="588" t="s">
        <v>259</v>
      </c>
    </row>
    <row r="64" spans="1:2" s="20" customFormat="1" ht="15.05" x14ac:dyDescent="0.2">
      <c r="A64" s="74" t="s">
        <v>27</v>
      </c>
      <c r="B64" s="586"/>
    </row>
    <row r="65" spans="1:2" s="20" customFormat="1" ht="15.05" x14ac:dyDescent="0.2">
      <c r="A65" s="22" t="s">
        <v>1</v>
      </c>
      <c r="B65" s="586" t="s">
        <v>58</v>
      </c>
    </row>
    <row r="66" spans="1:2" s="20" customFormat="1" ht="15.05" x14ac:dyDescent="0.2">
      <c r="A66" s="22" t="s">
        <v>5</v>
      </c>
      <c r="B66" s="586"/>
    </row>
    <row r="67" spans="1:2" s="20" customFormat="1" ht="15.05" x14ac:dyDescent="0.2">
      <c r="A67" s="22" t="s">
        <v>9</v>
      </c>
      <c r="B67" s="586"/>
    </row>
    <row r="68" spans="1:2" s="20" customFormat="1" ht="15.05" x14ac:dyDescent="0.2">
      <c r="A68" s="22" t="s">
        <v>4</v>
      </c>
      <c r="B68" s="586"/>
    </row>
    <row r="69" spans="1:2" s="20" customFormat="1" ht="15.05" x14ac:dyDescent="0.2">
      <c r="A69" s="22" t="s">
        <v>3</v>
      </c>
      <c r="B69" s="586"/>
    </row>
    <row r="70" spans="1:2" s="20" customFormat="1" ht="15.05" x14ac:dyDescent="0.2">
      <c r="A70" s="22" t="s">
        <v>36</v>
      </c>
      <c r="B70" s="586"/>
    </row>
    <row r="71" spans="1:2" s="20" customFormat="1" ht="15.05" x14ac:dyDescent="0.2">
      <c r="A71" s="75" t="s">
        <v>578</v>
      </c>
      <c r="B71" s="104"/>
    </row>
    <row r="72" spans="1:2" s="20" customFormat="1" ht="15.05" x14ac:dyDescent="0.2">
      <c r="A72" s="22" t="s">
        <v>1</v>
      </c>
      <c r="B72" s="170" t="s">
        <v>575</v>
      </c>
    </row>
    <row r="73" spans="1:2" s="20" customFormat="1" ht="15.05" x14ac:dyDescent="0.2">
      <c r="A73" s="30" t="s">
        <v>5</v>
      </c>
      <c r="B73" s="586"/>
    </row>
    <row r="74" spans="1:2" s="20" customFormat="1" ht="90.35" x14ac:dyDescent="0.2">
      <c r="A74" s="22" t="s">
        <v>9</v>
      </c>
      <c r="B74" s="578" t="s">
        <v>277</v>
      </c>
    </row>
    <row r="75" spans="1:2" s="20" customFormat="1" ht="15.05" x14ac:dyDescent="0.2">
      <c r="A75" s="22" t="s">
        <v>4</v>
      </c>
      <c r="B75" s="578" t="s">
        <v>604</v>
      </c>
    </row>
    <row r="76" spans="1:2" s="20" customFormat="1" ht="15.05" x14ac:dyDescent="0.2">
      <c r="A76" s="22" t="s">
        <v>3</v>
      </c>
      <c r="B76" s="586"/>
    </row>
    <row r="77" spans="1:2" s="20" customFormat="1" ht="15.05" x14ac:dyDescent="0.2">
      <c r="A77" s="22" t="s">
        <v>36</v>
      </c>
      <c r="B77" s="586" t="s">
        <v>276</v>
      </c>
    </row>
    <row r="78" spans="1:2" s="20" customFormat="1" ht="15.05" x14ac:dyDescent="0.2">
      <c r="A78" s="75" t="s">
        <v>692</v>
      </c>
      <c r="B78" s="587"/>
    </row>
    <row r="79" spans="1:2" s="20" customFormat="1" ht="15.05" x14ac:dyDescent="0.2">
      <c r="A79" s="22" t="s">
        <v>1</v>
      </c>
      <c r="B79" s="106" t="s">
        <v>575</v>
      </c>
    </row>
    <row r="80" spans="1:2" s="20" customFormat="1" ht="15.05" x14ac:dyDescent="0.2">
      <c r="A80" s="30" t="s">
        <v>5</v>
      </c>
      <c r="B80" s="631"/>
    </row>
    <row r="81" spans="1:4" s="20" customFormat="1" ht="60.25" x14ac:dyDescent="0.2">
      <c r="A81" s="22" t="s">
        <v>9</v>
      </c>
      <c r="B81" s="578" t="s">
        <v>744</v>
      </c>
    </row>
    <row r="82" spans="1:4" s="20" customFormat="1" ht="45.2" x14ac:dyDescent="0.2">
      <c r="A82" s="22" t="s">
        <v>4</v>
      </c>
      <c r="B82" s="578" t="s">
        <v>714</v>
      </c>
    </row>
    <row r="83" spans="1:4" s="20" customFormat="1" ht="15.05" x14ac:dyDescent="0.2">
      <c r="A83" s="22" t="s">
        <v>3</v>
      </c>
      <c r="B83" s="586"/>
    </row>
    <row r="84" spans="1:4" s="20" customFormat="1" ht="15.05" x14ac:dyDescent="0.2">
      <c r="A84" s="74" t="s">
        <v>36</v>
      </c>
      <c r="B84" s="586"/>
    </row>
    <row r="85" spans="1:4" s="20" customFormat="1" ht="15.05" x14ac:dyDescent="0.2">
      <c r="A85" s="75" t="s">
        <v>580</v>
      </c>
      <c r="B85" s="587"/>
    </row>
    <row r="86" spans="1:4" s="20" customFormat="1" ht="15.05" x14ac:dyDescent="0.2">
      <c r="A86" s="22" t="s">
        <v>1</v>
      </c>
      <c r="B86" s="586" t="s">
        <v>58</v>
      </c>
    </row>
    <row r="87" spans="1:4" s="20" customFormat="1" ht="15.05" x14ac:dyDescent="0.2">
      <c r="A87" s="30" t="s">
        <v>5</v>
      </c>
      <c r="B87" s="586"/>
    </row>
    <row r="88" spans="1:4" s="20" customFormat="1" ht="15.05" x14ac:dyDescent="0.2">
      <c r="A88" s="22" t="s">
        <v>9</v>
      </c>
      <c r="B88" s="586"/>
    </row>
    <row r="89" spans="1:4" s="20" customFormat="1" ht="15.05" x14ac:dyDescent="0.2">
      <c r="A89" s="22" t="s">
        <v>4</v>
      </c>
      <c r="B89" s="586"/>
    </row>
    <row r="90" spans="1:4" s="20" customFormat="1" ht="15.05" x14ac:dyDescent="0.2">
      <c r="A90" s="22" t="s">
        <v>3</v>
      </c>
      <c r="B90" s="586"/>
    </row>
    <row r="91" spans="1:4" s="20" customFormat="1" ht="15.05" x14ac:dyDescent="0.2">
      <c r="A91" s="22" t="s">
        <v>36</v>
      </c>
      <c r="B91" s="588"/>
    </row>
    <row r="92" spans="1:4" s="20" customFormat="1" ht="15.05" x14ac:dyDescent="0.2">
      <c r="A92" s="711" t="s">
        <v>18</v>
      </c>
      <c r="B92" s="578"/>
    </row>
    <row r="93" spans="1:4" s="20" customFormat="1" ht="15.05" x14ac:dyDescent="0.2">
      <c r="A93" s="74" t="s">
        <v>1</v>
      </c>
      <c r="B93" s="586" t="s">
        <v>575</v>
      </c>
    </row>
    <row r="94" spans="1:4" s="20" customFormat="1" ht="15.05" x14ac:dyDescent="0.2">
      <c r="A94" s="22" t="s">
        <v>5</v>
      </c>
      <c r="B94" s="586"/>
    </row>
    <row r="95" spans="1:4" s="20" customFormat="1" ht="75.3" x14ac:dyDescent="0.2">
      <c r="A95" s="22" t="s">
        <v>9</v>
      </c>
      <c r="B95" s="578" t="s">
        <v>603</v>
      </c>
      <c r="D95" s="19"/>
    </row>
    <row r="96" spans="1:4" s="20" customFormat="1" ht="30.15" x14ac:dyDescent="0.2">
      <c r="A96" s="22" t="s">
        <v>4</v>
      </c>
      <c r="B96" s="578" t="s">
        <v>602</v>
      </c>
      <c r="D96" s="19"/>
    </row>
    <row r="97" spans="1:4" s="20" customFormat="1" ht="15.05" x14ac:dyDescent="0.2">
      <c r="A97" s="22" t="s">
        <v>3</v>
      </c>
      <c r="B97" s="586"/>
      <c r="D97" s="19"/>
    </row>
    <row r="98" spans="1:4" s="20" customFormat="1" ht="15.05" x14ac:dyDescent="0.2">
      <c r="A98" s="23" t="s">
        <v>36</v>
      </c>
      <c r="B98" s="578" t="s">
        <v>261</v>
      </c>
      <c r="D98" s="19"/>
    </row>
    <row r="99" spans="1:4" s="20" customFormat="1" ht="15.05" x14ac:dyDescent="0.2">
      <c r="A99" s="74" t="s">
        <v>19</v>
      </c>
      <c r="B99" s="587"/>
      <c r="D99" s="19"/>
    </row>
    <row r="100" spans="1:4" s="20" customFormat="1" ht="15.05" x14ac:dyDescent="0.2">
      <c r="A100" s="22" t="s">
        <v>1</v>
      </c>
      <c r="B100" s="586" t="s">
        <v>58</v>
      </c>
      <c r="D100" s="19"/>
    </row>
    <row r="101" spans="1:4" s="20" customFormat="1" ht="15.05" x14ac:dyDescent="0.2">
      <c r="A101" s="22" t="s">
        <v>5</v>
      </c>
      <c r="B101" s="586"/>
      <c r="D101" s="19"/>
    </row>
    <row r="102" spans="1:4" s="20" customFormat="1" ht="15.05" x14ac:dyDescent="0.2">
      <c r="A102" s="22" t="s">
        <v>9</v>
      </c>
      <c r="B102" s="586"/>
      <c r="D102" s="19"/>
    </row>
    <row r="103" spans="1:4" s="20" customFormat="1" ht="15.05" x14ac:dyDescent="0.2">
      <c r="A103" s="22" t="s">
        <v>4</v>
      </c>
      <c r="B103" s="586"/>
      <c r="D103" s="19"/>
    </row>
    <row r="104" spans="1:4" s="20" customFormat="1" ht="15.05" x14ac:dyDescent="0.2">
      <c r="A104" s="22" t="s">
        <v>3</v>
      </c>
      <c r="B104" s="586"/>
      <c r="D104" s="19"/>
    </row>
    <row r="105" spans="1:4" s="20" customFormat="1" ht="15.05" x14ac:dyDescent="0.2">
      <c r="A105" s="165" t="s">
        <v>36</v>
      </c>
      <c r="B105" s="588"/>
      <c r="D105" s="19"/>
    </row>
    <row r="106" spans="1:4" s="20" customFormat="1" ht="15.05" x14ac:dyDescent="0.2">
      <c r="A106" s="672" t="s">
        <v>585</v>
      </c>
      <c r="B106" s="586"/>
      <c r="D106" s="19"/>
    </row>
    <row r="107" spans="1:4" s="20" customFormat="1" ht="15.05" x14ac:dyDescent="0.2">
      <c r="A107" s="162" t="s">
        <v>588</v>
      </c>
      <c r="B107" s="586" t="s">
        <v>58</v>
      </c>
      <c r="D107" s="19"/>
    </row>
    <row r="108" spans="1:4" s="20" customFormat="1" ht="15.05" x14ac:dyDescent="0.2">
      <c r="A108" s="162" t="s">
        <v>589</v>
      </c>
      <c r="B108" s="586"/>
      <c r="D108" s="19"/>
    </row>
    <row r="109" spans="1:4" s="20" customFormat="1" ht="15.05" x14ac:dyDescent="0.2">
      <c r="A109" s="162" t="s">
        <v>590</v>
      </c>
      <c r="B109" s="586"/>
      <c r="D109" s="19"/>
    </row>
    <row r="110" spans="1:4" s="20" customFormat="1" ht="15.05" x14ac:dyDescent="0.2">
      <c r="A110" s="162" t="s">
        <v>591</v>
      </c>
      <c r="B110" s="586"/>
      <c r="D110" s="19"/>
    </row>
    <row r="111" spans="1:4" s="20" customFormat="1" ht="15.05" x14ac:dyDescent="0.2">
      <c r="A111" s="162" t="s">
        <v>592</v>
      </c>
      <c r="B111" s="586"/>
      <c r="D111" s="19"/>
    </row>
    <row r="112" spans="1:4" s="20" customFormat="1" ht="15.05" x14ac:dyDescent="0.2">
      <c r="A112" s="163" t="s">
        <v>593</v>
      </c>
      <c r="B112" s="588"/>
      <c r="D112" s="19"/>
    </row>
    <row r="113" spans="1:13" s="20" customFormat="1" ht="15.75" thickBot="1" x14ac:dyDescent="0.25">
      <c r="A113" s="26"/>
      <c r="B113" s="586"/>
      <c r="D113" s="19"/>
    </row>
    <row r="114" spans="1:13" s="20" customFormat="1" ht="15.05" x14ac:dyDescent="0.2">
      <c r="A114" s="21" t="s">
        <v>20</v>
      </c>
      <c r="B114" s="581"/>
      <c r="D114" s="19"/>
    </row>
    <row r="115" spans="1:13" s="20" customFormat="1" ht="15.05" x14ac:dyDescent="0.2">
      <c r="A115" s="75" t="s">
        <v>21</v>
      </c>
      <c r="B115" s="587"/>
      <c r="D115" s="19"/>
    </row>
    <row r="116" spans="1:13" s="20" customFormat="1" ht="15.05" x14ac:dyDescent="0.2">
      <c r="A116" s="22" t="s">
        <v>1</v>
      </c>
      <c r="B116" s="586" t="s">
        <v>58</v>
      </c>
      <c r="D116" s="19"/>
    </row>
    <row r="117" spans="1:13" s="20" customFormat="1" ht="15.05" x14ac:dyDescent="0.2">
      <c r="A117" s="22" t="s">
        <v>5</v>
      </c>
      <c r="B117" s="586"/>
      <c r="D117" s="19"/>
    </row>
    <row r="118" spans="1:13" s="20" customFormat="1" ht="15.05" x14ac:dyDescent="0.2">
      <c r="A118" s="22" t="s">
        <v>9</v>
      </c>
      <c r="B118" s="586"/>
      <c r="D118" s="19"/>
    </row>
    <row r="119" spans="1:13" s="20" customFormat="1" ht="15.05" x14ac:dyDescent="0.2">
      <c r="A119" s="22" t="s">
        <v>4</v>
      </c>
      <c r="B119" s="586"/>
      <c r="D119" s="19"/>
    </row>
    <row r="120" spans="1:13" s="20" customFormat="1" ht="15.05" x14ac:dyDescent="0.2">
      <c r="A120" s="22" t="s">
        <v>3</v>
      </c>
      <c r="B120" s="586"/>
      <c r="D120" s="19"/>
    </row>
    <row r="121" spans="1:13" ht="15.05" x14ac:dyDescent="0.2">
      <c r="A121" s="22" t="s">
        <v>10</v>
      </c>
      <c r="B121" s="586"/>
      <c r="E121" s="45"/>
      <c r="F121" s="46" t="s">
        <v>63</v>
      </c>
      <c r="G121" s="47"/>
      <c r="H121" s="47"/>
      <c r="I121" s="47"/>
      <c r="J121" s="47"/>
      <c r="K121" s="47"/>
      <c r="L121" s="47"/>
      <c r="M121" s="48"/>
    </row>
    <row r="122" spans="1:13" ht="15.05" x14ac:dyDescent="0.2">
      <c r="A122" s="75" t="s">
        <v>22</v>
      </c>
      <c r="B122" s="587"/>
      <c r="E122" s="49"/>
      <c r="F122" s="49" t="s">
        <v>64</v>
      </c>
      <c r="G122" s="49"/>
      <c r="H122" s="49" t="s">
        <v>65</v>
      </c>
      <c r="I122" s="49"/>
      <c r="J122" s="49" t="s">
        <v>66</v>
      </c>
      <c r="K122" s="49"/>
      <c r="L122" s="49" t="s">
        <v>67</v>
      </c>
      <c r="M122" s="49"/>
    </row>
    <row r="123" spans="1:13" ht="15.05" x14ac:dyDescent="0.2">
      <c r="A123" s="22" t="s">
        <v>1</v>
      </c>
      <c r="B123" s="586" t="s">
        <v>58</v>
      </c>
      <c r="E123" s="49"/>
      <c r="F123" s="49" t="s">
        <v>68</v>
      </c>
      <c r="G123" s="49" t="s">
        <v>69</v>
      </c>
      <c r="H123" s="49" t="s">
        <v>70</v>
      </c>
      <c r="I123" s="49" t="s">
        <v>69</v>
      </c>
      <c r="J123" s="49" t="s">
        <v>70</v>
      </c>
      <c r="K123" s="49" t="s">
        <v>71</v>
      </c>
      <c r="L123" s="49" t="s">
        <v>70</v>
      </c>
      <c r="M123" s="49" t="s">
        <v>71</v>
      </c>
    </row>
    <row r="124" spans="1:13" ht="15.05" x14ac:dyDescent="0.2">
      <c r="A124" s="22" t="s">
        <v>5</v>
      </c>
      <c r="B124" s="586"/>
      <c r="E124" s="49" t="s">
        <v>72</v>
      </c>
      <c r="F124" s="49">
        <v>381</v>
      </c>
      <c r="G124" s="49">
        <v>524</v>
      </c>
      <c r="H124" s="49">
        <v>0</v>
      </c>
      <c r="I124" s="49">
        <v>350</v>
      </c>
      <c r="J124" s="49">
        <v>225</v>
      </c>
      <c r="K124" s="50">
        <v>373</v>
      </c>
      <c r="L124" s="49">
        <v>0</v>
      </c>
      <c r="M124" s="49">
        <v>377</v>
      </c>
    </row>
    <row r="125" spans="1:13" ht="15.05" x14ac:dyDescent="0.2">
      <c r="A125" s="22" t="s">
        <v>9</v>
      </c>
      <c r="B125" s="586"/>
      <c r="E125" s="49" t="s">
        <v>73</v>
      </c>
      <c r="F125" s="49">
        <v>0.18</v>
      </c>
      <c r="G125" s="49">
        <v>0.52700000000000002</v>
      </c>
      <c r="H125" s="49">
        <v>0</v>
      </c>
      <c r="I125" s="49">
        <v>0.24</v>
      </c>
      <c r="J125" s="49">
        <v>0.10299999999999999</v>
      </c>
      <c r="K125" s="50">
        <v>0.39900000000000002</v>
      </c>
      <c r="L125" s="49">
        <v>0</v>
      </c>
      <c r="M125" s="49">
        <v>0.24299999999999999</v>
      </c>
    </row>
    <row r="126" spans="1:13" ht="15.05" x14ac:dyDescent="0.2">
      <c r="A126" s="22" t="s">
        <v>4</v>
      </c>
      <c r="B126" s="586"/>
      <c r="E126" s="49" t="s">
        <v>74</v>
      </c>
      <c r="F126" s="49">
        <v>3.7450000000000001</v>
      </c>
      <c r="G126" s="49">
        <v>3.95</v>
      </c>
      <c r="H126" s="49">
        <v>0</v>
      </c>
      <c r="I126" s="49">
        <v>0.21299999999999999</v>
      </c>
      <c r="J126" s="49">
        <v>3.0990000000000002</v>
      </c>
      <c r="K126" s="50">
        <v>3.3029999999999999</v>
      </c>
      <c r="L126" s="49">
        <v>0</v>
      </c>
      <c r="M126" s="49">
        <v>0.23499999999999999</v>
      </c>
    </row>
    <row r="127" spans="1:13" ht="15.05" x14ac:dyDescent="0.2">
      <c r="A127" s="22" t="s">
        <v>3</v>
      </c>
      <c r="B127" s="586"/>
      <c r="E127" s="49" t="s">
        <v>75</v>
      </c>
      <c r="F127" s="49">
        <v>0.14099999999999999</v>
      </c>
      <c r="G127" s="49">
        <v>0.433</v>
      </c>
      <c r="H127" s="49">
        <v>0</v>
      </c>
      <c r="I127" s="49">
        <v>0.45</v>
      </c>
      <c r="J127" s="49">
        <v>9.8000000000000004E-2</v>
      </c>
      <c r="K127" s="50">
        <v>0.33100000000000002</v>
      </c>
      <c r="L127" s="49">
        <v>0</v>
      </c>
      <c r="M127" s="49">
        <v>0.26900000000000002</v>
      </c>
    </row>
    <row r="128" spans="1:13" ht="15.05" x14ac:dyDescent="0.2">
      <c r="A128" s="22" t="s">
        <v>10</v>
      </c>
      <c r="B128" s="586"/>
      <c r="E128" s="49" t="s">
        <v>76</v>
      </c>
      <c r="F128" s="49">
        <v>2.9000000000000001E-2</v>
      </c>
      <c r="G128" s="49">
        <v>0.13200000000000001</v>
      </c>
      <c r="H128" s="49">
        <v>2.1000000000000001E-2</v>
      </c>
      <c r="I128" s="49">
        <v>0.51500000000000001</v>
      </c>
      <c r="J128" s="49">
        <v>2.7E-2</v>
      </c>
      <c r="K128" s="51">
        <v>0.17799999999999999</v>
      </c>
      <c r="L128" s="49">
        <v>2.1000000000000001E-2</v>
      </c>
      <c r="M128" s="49">
        <v>0.20899999999999999</v>
      </c>
    </row>
    <row r="129" spans="1:13" ht="15.05" x14ac:dyDescent="0.2">
      <c r="A129" s="75" t="s">
        <v>23</v>
      </c>
      <c r="B129" s="587"/>
      <c r="E129" s="41"/>
      <c r="F129" s="41"/>
      <c r="G129" s="41"/>
      <c r="H129" s="41"/>
      <c r="I129" s="41"/>
      <c r="J129" s="41"/>
      <c r="K129" s="168"/>
      <c r="L129" s="41"/>
      <c r="M129" s="41"/>
    </row>
    <row r="130" spans="1:13" ht="15.05" x14ac:dyDescent="0.2">
      <c r="A130" s="22" t="s">
        <v>1</v>
      </c>
      <c r="B130" s="586" t="s">
        <v>824</v>
      </c>
      <c r="E130" s="41"/>
      <c r="F130" s="41"/>
      <c r="G130" s="41"/>
      <c r="H130" s="41"/>
      <c r="I130" s="41"/>
      <c r="J130" s="41"/>
      <c r="K130" s="168"/>
      <c r="L130" s="41"/>
      <c r="M130" s="41"/>
    </row>
    <row r="131" spans="1:13" ht="15.05" x14ac:dyDescent="0.2">
      <c r="A131" s="22" t="s">
        <v>5</v>
      </c>
      <c r="B131" s="586"/>
      <c r="E131" s="41"/>
      <c r="F131" s="41"/>
      <c r="G131" s="41"/>
      <c r="H131" s="41"/>
      <c r="I131" s="41"/>
      <c r="J131" s="41"/>
      <c r="K131" s="168"/>
      <c r="L131" s="41"/>
      <c r="M131" s="41"/>
    </row>
    <row r="132" spans="1:13" ht="15.05" x14ac:dyDescent="0.2">
      <c r="A132" s="22" t="s">
        <v>9</v>
      </c>
      <c r="B132" s="586"/>
      <c r="E132" s="41"/>
      <c r="F132" s="41"/>
      <c r="G132" s="41"/>
      <c r="H132" s="41"/>
      <c r="I132" s="41"/>
      <c r="J132" s="41"/>
      <c r="K132" s="168"/>
      <c r="L132" s="41"/>
      <c r="M132" s="41"/>
    </row>
    <row r="133" spans="1:13" ht="15.05" x14ac:dyDescent="0.2">
      <c r="A133" s="22" t="s">
        <v>4</v>
      </c>
      <c r="B133" s="586" t="s">
        <v>548</v>
      </c>
      <c r="E133" s="41"/>
      <c r="F133" s="41"/>
      <c r="G133" s="41"/>
      <c r="H133" s="41"/>
      <c r="I133" s="41"/>
      <c r="J133" s="41"/>
      <c r="K133" s="168"/>
      <c r="L133" s="41"/>
      <c r="M133" s="41"/>
    </row>
    <row r="134" spans="1:13" ht="15.05" x14ac:dyDescent="0.2">
      <c r="A134" s="22" t="s">
        <v>3</v>
      </c>
      <c r="B134" s="586"/>
      <c r="E134" s="41"/>
      <c r="F134" s="41"/>
      <c r="G134" s="41"/>
      <c r="H134" s="41"/>
      <c r="I134" s="41"/>
      <c r="J134" s="41"/>
      <c r="K134" s="168"/>
      <c r="L134" s="41"/>
      <c r="M134" s="41"/>
    </row>
    <row r="135" spans="1:13" ht="15.05" x14ac:dyDescent="0.2">
      <c r="A135" s="22" t="s">
        <v>10</v>
      </c>
      <c r="B135" s="586"/>
      <c r="E135" s="41"/>
      <c r="F135" s="41"/>
      <c r="G135" s="41"/>
      <c r="H135" s="41"/>
      <c r="I135" s="41"/>
      <c r="J135" s="41"/>
      <c r="K135" s="168"/>
      <c r="L135" s="41"/>
      <c r="M135" s="41"/>
    </row>
    <row r="136" spans="1:13" ht="15.05" x14ac:dyDescent="0.2">
      <c r="A136" s="75" t="s">
        <v>24</v>
      </c>
      <c r="B136" s="17"/>
    </row>
    <row r="137" spans="1:13" ht="15.05" x14ac:dyDescent="0.2">
      <c r="A137" s="22" t="s">
        <v>1</v>
      </c>
      <c r="B137" s="603" t="s">
        <v>575</v>
      </c>
    </row>
    <row r="138" spans="1:13" ht="15.05" x14ac:dyDescent="0.2">
      <c r="A138" s="22" t="s">
        <v>5</v>
      </c>
      <c r="B138" s="578"/>
    </row>
    <row r="139" spans="1:13" ht="90.35" x14ac:dyDescent="0.2">
      <c r="A139" s="22" t="s">
        <v>9</v>
      </c>
      <c r="B139" s="578" t="s">
        <v>275</v>
      </c>
    </row>
    <row r="140" spans="1:13" ht="15.05" x14ac:dyDescent="0.2">
      <c r="A140" s="22" t="s">
        <v>4</v>
      </c>
      <c r="B140" s="586" t="s">
        <v>604</v>
      </c>
    </row>
    <row r="141" spans="1:13" ht="15.05" x14ac:dyDescent="0.2">
      <c r="A141" s="22" t="s">
        <v>3</v>
      </c>
      <c r="B141" s="586"/>
    </row>
    <row r="142" spans="1:13" ht="15.05" x14ac:dyDescent="0.2">
      <c r="A142" s="23" t="s">
        <v>10</v>
      </c>
      <c r="B142" s="588" t="s">
        <v>274</v>
      </c>
    </row>
    <row r="143" spans="1:13" ht="15.05" x14ac:dyDescent="0.2">
      <c r="A143" s="74" t="s">
        <v>8</v>
      </c>
      <c r="B143" s="586"/>
    </row>
    <row r="144" spans="1:13" ht="15.05" x14ac:dyDescent="0.2">
      <c r="A144" s="22" t="s">
        <v>1</v>
      </c>
      <c r="B144" s="603" t="s">
        <v>575</v>
      </c>
    </row>
    <row r="145" spans="1:2" ht="15.05" x14ac:dyDescent="0.2">
      <c r="A145" s="22" t="s">
        <v>5</v>
      </c>
      <c r="B145" s="586"/>
    </row>
    <row r="146" spans="1:2" ht="45.2" x14ac:dyDescent="0.2">
      <c r="A146" s="22" t="s">
        <v>9</v>
      </c>
      <c r="B146" s="578" t="s">
        <v>783</v>
      </c>
    </row>
    <row r="147" spans="1:2" ht="15.05" x14ac:dyDescent="0.2">
      <c r="A147" s="22" t="s">
        <v>4</v>
      </c>
      <c r="B147" s="586" t="s">
        <v>548</v>
      </c>
    </row>
    <row r="148" spans="1:2" ht="15.05" x14ac:dyDescent="0.2">
      <c r="A148" s="22" t="s">
        <v>3</v>
      </c>
      <c r="B148" s="586"/>
    </row>
    <row r="149" spans="1:2" ht="15.05" x14ac:dyDescent="0.2">
      <c r="A149" s="23" t="s">
        <v>10</v>
      </c>
      <c r="B149" s="588"/>
    </row>
    <row r="150" spans="1:2" ht="15.05" x14ac:dyDescent="0.2">
      <c r="A150" s="74" t="s">
        <v>25</v>
      </c>
      <c r="B150" s="586"/>
    </row>
    <row r="151" spans="1:2" ht="15.05" x14ac:dyDescent="0.2">
      <c r="A151" s="22" t="s">
        <v>1</v>
      </c>
      <c r="B151" s="586" t="s">
        <v>575</v>
      </c>
    </row>
    <row r="152" spans="1:2" ht="15.05" x14ac:dyDescent="0.2">
      <c r="A152" s="22" t="s">
        <v>5</v>
      </c>
      <c r="B152" s="586"/>
    </row>
    <row r="153" spans="1:2" ht="15.05" x14ac:dyDescent="0.2">
      <c r="A153" s="22" t="s">
        <v>9</v>
      </c>
      <c r="B153" s="586" t="s">
        <v>629</v>
      </c>
    </row>
    <row r="154" spans="1:2" ht="15.05" x14ac:dyDescent="0.2">
      <c r="A154" s="22" t="s">
        <v>4</v>
      </c>
      <c r="B154" s="586"/>
    </row>
    <row r="155" spans="1:2" ht="15.05" x14ac:dyDescent="0.2">
      <c r="A155" s="22" t="s">
        <v>3</v>
      </c>
      <c r="B155" s="586"/>
    </row>
    <row r="156" spans="1:2" ht="15.05" x14ac:dyDescent="0.2">
      <c r="A156" s="23" t="s">
        <v>10</v>
      </c>
      <c r="B156" s="588"/>
    </row>
    <row r="157" spans="1:2" ht="15.05" x14ac:dyDescent="0.2">
      <c r="A157" s="75" t="s">
        <v>0</v>
      </c>
      <c r="B157" s="587"/>
    </row>
    <row r="158" spans="1:2" ht="15.05" x14ac:dyDescent="0.2">
      <c r="A158" s="22" t="s">
        <v>1</v>
      </c>
      <c r="B158" s="586" t="s">
        <v>58</v>
      </c>
    </row>
    <row r="159" spans="1:2" ht="15.05" x14ac:dyDescent="0.2">
      <c r="A159" s="22" t="s">
        <v>5</v>
      </c>
      <c r="B159" s="586"/>
    </row>
    <row r="160" spans="1:2" ht="15.05" x14ac:dyDescent="0.2">
      <c r="A160" s="22" t="s">
        <v>9</v>
      </c>
      <c r="B160" s="586"/>
    </row>
    <row r="161" spans="1:2" ht="15.05" x14ac:dyDescent="0.2">
      <c r="A161" s="22" t="s">
        <v>4</v>
      </c>
      <c r="B161" s="586"/>
    </row>
    <row r="162" spans="1:2" ht="15.05" x14ac:dyDescent="0.2">
      <c r="A162" s="22" t="s">
        <v>3</v>
      </c>
      <c r="B162" s="586"/>
    </row>
    <row r="163" spans="1:2" ht="15.05" x14ac:dyDescent="0.2">
      <c r="A163" s="22" t="s">
        <v>36</v>
      </c>
      <c r="B163" s="586"/>
    </row>
    <row r="164" spans="1:2" ht="15.05" x14ac:dyDescent="0.2">
      <c r="A164" s="75" t="s">
        <v>7</v>
      </c>
      <c r="B164" s="587"/>
    </row>
    <row r="165" spans="1:2" ht="15.05" x14ac:dyDescent="0.2">
      <c r="A165" s="22" t="s">
        <v>1</v>
      </c>
      <c r="B165" s="586" t="s">
        <v>58</v>
      </c>
    </row>
    <row r="166" spans="1:2" ht="15.05" x14ac:dyDescent="0.2">
      <c r="A166" s="22" t="s">
        <v>5</v>
      </c>
      <c r="B166" s="586"/>
    </row>
    <row r="167" spans="1:2" ht="15.05" x14ac:dyDescent="0.2">
      <c r="A167" s="22" t="s">
        <v>9</v>
      </c>
      <c r="B167" s="586"/>
    </row>
    <row r="168" spans="1:2" ht="15.05" x14ac:dyDescent="0.2">
      <c r="A168" s="22" t="s">
        <v>4</v>
      </c>
      <c r="B168" s="586"/>
    </row>
    <row r="169" spans="1:2" ht="15.05" x14ac:dyDescent="0.2">
      <c r="A169" s="22" t="s">
        <v>3</v>
      </c>
      <c r="B169" s="586"/>
    </row>
    <row r="170" spans="1:2" ht="15.05" x14ac:dyDescent="0.2">
      <c r="A170" s="22" t="s">
        <v>36</v>
      </c>
      <c r="B170" s="586"/>
    </row>
    <row r="171" spans="1:2" ht="15.05" x14ac:dyDescent="0.2">
      <c r="A171" s="85" t="s">
        <v>26</v>
      </c>
      <c r="B171" s="587"/>
    </row>
    <row r="172" spans="1:2" ht="15.05" x14ac:dyDescent="0.2">
      <c r="A172" s="22" t="s">
        <v>1</v>
      </c>
      <c r="B172" s="586" t="s">
        <v>58</v>
      </c>
    </row>
    <row r="173" spans="1:2" ht="15.05" x14ac:dyDescent="0.2">
      <c r="A173" s="22" t="s">
        <v>5</v>
      </c>
      <c r="B173" s="586"/>
    </row>
    <row r="174" spans="1:2" ht="15.05" x14ac:dyDescent="0.2">
      <c r="A174" s="22" t="s">
        <v>9</v>
      </c>
      <c r="B174" s="586"/>
    </row>
    <row r="175" spans="1:2" ht="15.05" x14ac:dyDescent="0.2">
      <c r="A175" s="22" t="s">
        <v>4</v>
      </c>
      <c r="B175" s="586"/>
    </row>
    <row r="176" spans="1:2" ht="15.05" x14ac:dyDescent="0.2">
      <c r="A176" s="22" t="s">
        <v>3</v>
      </c>
      <c r="B176" s="586"/>
    </row>
    <row r="177" spans="1:2" ht="15.05" x14ac:dyDescent="0.2">
      <c r="A177" s="23" t="s">
        <v>36</v>
      </c>
      <c r="B177" s="588"/>
    </row>
    <row r="178" spans="1:2" ht="15.05" x14ac:dyDescent="0.2">
      <c r="A178" s="74" t="s">
        <v>27</v>
      </c>
      <c r="B178" s="586"/>
    </row>
    <row r="179" spans="1:2" ht="15.05" x14ac:dyDescent="0.2">
      <c r="A179" s="22" t="s">
        <v>37</v>
      </c>
      <c r="B179" s="586" t="s">
        <v>575</v>
      </c>
    </row>
    <row r="180" spans="1:2" ht="15.05" x14ac:dyDescent="0.2">
      <c r="A180" s="22" t="s">
        <v>5</v>
      </c>
      <c r="B180" s="586"/>
    </row>
    <row r="181" spans="1:2" ht="45.2" x14ac:dyDescent="0.2">
      <c r="A181" s="22" t="s">
        <v>9</v>
      </c>
      <c r="B181" s="578" t="s">
        <v>748</v>
      </c>
    </row>
    <row r="182" spans="1:2" ht="15.05" x14ac:dyDescent="0.2">
      <c r="A182" s="22" t="s">
        <v>4</v>
      </c>
      <c r="B182" s="586"/>
    </row>
    <row r="183" spans="1:2" ht="15.05" x14ac:dyDescent="0.2">
      <c r="A183" s="22" t="s">
        <v>3</v>
      </c>
      <c r="B183" s="586"/>
    </row>
    <row r="184" spans="1:2" ht="15.05" x14ac:dyDescent="0.2">
      <c r="A184" s="23" t="s">
        <v>36</v>
      </c>
      <c r="B184" s="586"/>
    </row>
    <row r="185" spans="1:2" ht="15.05" x14ac:dyDescent="0.2">
      <c r="A185" s="74" t="s">
        <v>38</v>
      </c>
      <c r="B185" s="587"/>
    </row>
    <row r="186" spans="1:2" ht="15.05" x14ac:dyDescent="0.2">
      <c r="A186" s="22" t="s">
        <v>37</v>
      </c>
      <c r="B186" s="586" t="s">
        <v>575</v>
      </c>
    </row>
    <row r="187" spans="1:2" ht="15.05" x14ac:dyDescent="0.2">
      <c r="A187" s="22" t="s">
        <v>5</v>
      </c>
      <c r="B187" s="586"/>
    </row>
    <row r="188" spans="1:2" ht="30.15" x14ac:dyDescent="0.2">
      <c r="A188" s="22" t="s">
        <v>9</v>
      </c>
      <c r="B188" s="578" t="s">
        <v>784</v>
      </c>
    </row>
    <row r="189" spans="1:2" ht="15.05" x14ac:dyDescent="0.2">
      <c r="A189" s="22" t="s">
        <v>4</v>
      </c>
      <c r="B189" s="586"/>
    </row>
    <row r="190" spans="1:2" ht="15.05" x14ac:dyDescent="0.2">
      <c r="A190" s="22" t="s">
        <v>3</v>
      </c>
      <c r="B190" s="586"/>
    </row>
    <row r="191" spans="1:2" ht="15.05" x14ac:dyDescent="0.2">
      <c r="A191" s="23" t="s">
        <v>36</v>
      </c>
      <c r="B191" s="586"/>
    </row>
    <row r="192" spans="1:2" ht="15.05" x14ac:dyDescent="0.2">
      <c r="A192" s="74" t="s">
        <v>29</v>
      </c>
      <c r="B192" s="587"/>
    </row>
    <row r="193" spans="1:2" ht="15.05" x14ac:dyDescent="0.2">
      <c r="A193" s="22" t="s">
        <v>37</v>
      </c>
      <c r="B193" s="586" t="s">
        <v>58</v>
      </c>
    </row>
    <row r="194" spans="1:2" ht="15.05" x14ac:dyDescent="0.2">
      <c r="A194" s="22" t="s">
        <v>5</v>
      </c>
      <c r="B194" s="586"/>
    </row>
    <row r="195" spans="1:2" ht="15.05" x14ac:dyDescent="0.2">
      <c r="A195" s="22" t="s">
        <v>9</v>
      </c>
      <c r="B195" s="586"/>
    </row>
    <row r="196" spans="1:2" ht="15.05" x14ac:dyDescent="0.2">
      <c r="A196" s="22" t="s">
        <v>4</v>
      </c>
      <c r="B196" s="586"/>
    </row>
    <row r="197" spans="1:2" ht="15.05" x14ac:dyDescent="0.2">
      <c r="A197" s="22" t="s">
        <v>3</v>
      </c>
      <c r="B197" s="586"/>
    </row>
    <row r="198" spans="1:2" ht="15.05" x14ac:dyDescent="0.2">
      <c r="A198" s="23" t="s">
        <v>36</v>
      </c>
      <c r="B198" s="588"/>
    </row>
    <row r="199" spans="1:2" ht="15.05" x14ac:dyDescent="0.2">
      <c r="A199" s="74" t="s">
        <v>30</v>
      </c>
      <c r="B199" s="105"/>
    </row>
    <row r="200" spans="1:2" ht="15.05" x14ac:dyDescent="0.2">
      <c r="A200" s="22" t="s">
        <v>37</v>
      </c>
      <c r="B200" s="106" t="s">
        <v>824</v>
      </c>
    </row>
    <row r="201" spans="1:2" ht="15.05" x14ac:dyDescent="0.2">
      <c r="A201" s="22" t="s">
        <v>5</v>
      </c>
      <c r="B201" s="105"/>
    </row>
    <row r="202" spans="1:2" ht="60.25" x14ac:dyDescent="0.2">
      <c r="A202" s="22" t="s">
        <v>9</v>
      </c>
      <c r="B202" s="105" t="s">
        <v>424</v>
      </c>
    </row>
    <row r="203" spans="1:2" ht="15.05" x14ac:dyDescent="0.2">
      <c r="A203" s="22" t="s">
        <v>4</v>
      </c>
      <c r="B203" s="105" t="s">
        <v>548</v>
      </c>
    </row>
    <row r="204" spans="1:2" ht="15.05" x14ac:dyDescent="0.2">
      <c r="A204" s="22" t="s">
        <v>3</v>
      </c>
      <c r="B204" s="105"/>
    </row>
    <row r="205" spans="1:2" ht="15.05" x14ac:dyDescent="0.2">
      <c r="A205" s="23" t="s">
        <v>36</v>
      </c>
      <c r="B205" s="689" t="s">
        <v>425</v>
      </c>
    </row>
    <row r="206" spans="1:2" ht="15.05" x14ac:dyDescent="0.2">
      <c r="A206" s="74" t="s">
        <v>31</v>
      </c>
      <c r="B206" s="586"/>
    </row>
    <row r="207" spans="1:2" ht="15.05" x14ac:dyDescent="0.2">
      <c r="A207" s="22" t="s">
        <v>37</v>
      </c>
      <c r="B207" s="586" t="s">
        <v>58</v>
      </c>
    </row>
    <row r="208" spans="1:2" ht="15.05" x14ac:dyDescent="0.2">
      <c r="A208" s="22" t="s">
        <v>5</v>
      </c>
      <c r="B208" s="586"/>
    </row>
    <row r="209" spans="1:2" ht="15.05" x14ac:dyDescent="0.2">
      <c r="A209" s="22" t="s">
        <v>9</v>
      </c>
      <c r="B209" s="586"/>
    </row>
    <row r="210" spans="1:2" ht="15.05" x14ac:dyDescent="0.2">
      <c r="A210" s="22" t="s">
        <v>4</v>
      </c>
      <c r="B210" s="586"/>
    </row>
    <row r="211" spans="1:2" ht="15.05" x14ac:dyDescent="0.2">
      <c r="A211" s="22" t="s">
        <v>3</v>
      </c>
      <c r="B211" s="586"/>
    </row>
    <row r="212" spans="1:2" ht="15.05" x14ac:dyDescent="0.2">
      <c r="A212" s="23" t="s">
        <v>36</v>
      </c>
      <c r="B212" s="588"/>
    </row>
    <row r="213" spans="1:2" ht="15.05" x14ac:dyDescent="0.2">
      <c r="A213" s="74" t="s">
        <v>32</v>
      </c>
      <c r="B213" s="586"/>
    </row>
    <row r="214" spans="1:2" ht="15.05" x14ac:dyDescent="0.2">
      <c r="A214" s="22" t="s">
        <v>1</v>
      </c>
      <c r="B214" s="586" t="s">
        <v>58</v>
      </c>
    </row>
    <row r="215" spans="1:2" ht="15.05" x14ac:dyDescent="0.2">
      <c r="A215" s="22" t="s">
        <v>5</v>
      </c>
      <c r="B215" s="586"/>
    </row>
    <row r="216" spans="1:2" ht="15.05" x14ac:dyDescent="0.2">
      <c r="A216" s="22" t="s">
        <v>9</v>
      </c>
      <c r="B216" s="586"/>
    </row>
    <row r="217" spans="1:2" ht="15.05" x14ac:dyDescent="0.2">
      <c r="A217" s="22" t="s">
        <v>4</v>
      </c>
      <c r="B217" s="586"/>
    </row>
    <row r="218" spans="1:2" ht="15.05" x14ac:dyDescent="0.2">
      <c r="A218" s="22" t="s">
        <v>3</v>
      </c>
      <c r="B218" s="586"/>
    </row>
    <row r="219" spans="1:2" ht="15.75" thickBot="1" x14ac:dyDescent="0.25">
      <c r="A219" s="25" t="s">
        <v>10</v>
      </c>
      <c r="B219" s="590"/>
    </row>
    <row r="220" spans="1:2" ht="15.75" thickBot="1" x14ac:dyDescent="0.25">
      <c r="A220" s="30"/>
      <c r="B220" s="586"/>
    </row>
    <row r="221" spans="1:2" ht="15.05" x14ac:dyDescent="0.2">
      <c r="A221" s="32" t="s">
        <v>39</v>
      </c>
      <c r="B221" s="581"/>
    </row>
    <row r="222" spans="1:2" ht="15.05" x14ac:dyDescent="0.2">
      <c r="A222" s="74" t="s">
        <v>34</v>
      </c>
      <c r="B222" s="587"/>
    </row>
    <row r="223" spans="1:2" ht="15.05" x14ac:dyDescent="0.2">
      <c r="A223" s="22" t="s">
        <v>1</v>
      </c>
      <c r="B223" s="586" t="s">
        <v>58</v>
      </c>
    </row>
    <row r="224" spans="1:2" ht="15.05" x14ac:dyDescent="0.2">
      <c r="A224" s="22" t="s">
        <v>5</v>
      </c>
      <c r="B224" s="586"/>
    </row>
    <row r="225" spans="1:2" ht="15.05" x14ac:dyDescent="0.2">
      <c r="A225" s="22" t="s">
        <v>9</v>
      </c>
      <c r="B225" s="586"/>
    </row>
    <row r="226" spans="1:2" ht="15.05" x14ac:dyDescent="0.2">
      <c r="A226" s="22" t="s">
        <v>4</v>
      </c>
      <c r="B226" s="586"/>
    </row>
    <row r="227" spans="1:2" ht="15.05" x14ac:dyDescent="0.2">
      <c r="A227" s="22" t="s">
        <v>3</v>
      </c>
      <c r="B227" s="586"/>
    </row>
    <row r="228" spans="1:2" ht="15.05" x14ac:dyDescent="0.2">
      <c r="A228" s="22" t="s">
        <v>10</v>
      </c>
      <c r="B228" s="586"/>
    </row>
    <row r="229" spans="1:2" ht="15.05" x14ac:dyDescent="0.2">
      <c r="A229" s="75" t="s">
        <v>35</v>
      </c>
      <c r="B229" s="587"/>
    </row>
    <row r="230" spans="1:2" ht="15.05" x14ac:dyDescent="0.2">
      <c r="A230" s="22" t="s">
        <v>1</v>
      </c>
      <c r="B230" s="586" t="s">
        <v>58</v>
      </c>
    </row>
    <row r="231" spans="1:2" ht="15.05" x14ac:dyDescent="0.2">
      <c r="A231" s="22" t="s">
        <v>5</v>
      </c>
      <c r="B231" s="586"/>
    </row>
    <row r="232" spans="1:2" ht="15.05" x14ac:dyDescent="0.2">
      <c r="A232" s="22" t="s">
        <v>9</v>
      </c>
      <c r="B232" s="586"/>
    </row>
    <row r="233" spans="1:2" ht="15.05" x14ac:dyDescent="0.2">
      <c r="A233" s="22" t="s">
        <v>4</v>
      </c>
      <c r="B233" s="586"/>
    </row>
    <row r="234" spans="1:2" ht="15.05" x14ac:dyDescent="0.2">
      <c r="A234" s="22" t="s">
        <v>3</v>
      </c>
      <c r="B234" s="586"/>
    </row>
    <row r="235" spans="1:2" ht="15.05" x14ac:dyDescent="0.2">
      <c r="A235" s="23" t="s">
        <v>10</v>
      </c>
      <c r="B235" s="586"/>
    </row>
    <row r="236" spans="1:2" ht="15.05" x14ac:dyDescent="0.2">
      <c r="A236" s="74" t="s">
        <v>14</v>
      </c>
      <c r="B236" s="587"/>
    </row>
    <row r="237" spans="1:2" ht="15.05" x14ac:dyDescent="0.2">
      <c r="A237" s="22" t="s">
        <v>1</v>
      </c>
      <c r="B237" s="586" t="s">
        <v>58</v>
      </c>
    </row>
    <row r="238" spans="1:2" ht="15.05" x14ac:dyDescent="0.2">
      <c r="A238" s="22" t="s">
        <v>5</v>
      </c>
      <c r="B238" s="586"/>
    </row>
    <row r="239" spans="1:2" ht="15.05" x14ac:dyDescent="0.2">
      <c r="A239" s="22" t="s">
        <v>9</v>
      </c>
      <c r="B239" s="586"/>
    </row>
    <row r="240" spans="1:2" ht="15.05" x14ac:dyDescent="0.2">
      <c r="A240" s="22" t="s">
        <v>4</v>
      </c>
      <c r="B240" s="586"/>
    </row>
    <row r="241" spans="1:2" ht="15.05" x14ac:dyDescent="0.2">
      <c r="A241" s="22" t="s">
        <v>3</v>
      </c>
      <c r="B241" s="586"/>
    </row>
    <row r="242" spans="1:2" ht="15.05" x14ac:dyDescent="0.2">
      <c r="A242" s="22" t="s">
        <v>10</v>
      </c>
      <c r="B242" s="588"/>
    </row>
    <row r="243" spans="1:2" ht="15.05" x14ac:dyDescent="0.2">
      <c r="A243" s="75" t="s">
        <v>15</v>
      </c>
      <c r="B243" s="586"/>
    </row>
    <row r="244" spans="1:2" ht="15.05" x14ac:dyDescent="0.2">
      <c r="A244" s="74" t="s">
        <v>1</v>
      </c>
      <c r="B244" s="586" t="s">
        <v>58</v>
      </c>
    </row>
    <row r="245" spans="1:2" ht="15.05" x14ac:dyDescent="0.2">
      <c r="A245" s="22" t="s">
        <v>5</v>
      </c>
      <c r="B245" s="586"/>
    </row>
    <row r="246" spans="1:2" ht="15.05" x14ac:dyDescent="0.2">
      <c r="A246" s="22" t="s">
        <v>9</v>
      </c>
      <c r="B246" s="586"/>
    </row>
    <row r="247" spans="1:2" ht="15.05" x14ac:dyDescent="0.2">
      <c r="A247" s="22" t="s">
        <v>4</v>
      </c>
      <c r="B247" s="586"/>
    </row>
    <row r="248" spans="1:2" ht="15.05" x14ac:dyDescent="0.2">
      <c r="A248" s="22" t="s">
        <v>3</v>
      </c>
      <c r="B248" s="586"/>
    </row>
    <row r="249" spans="1:2" ht="15.05" x14ac:dyDescent="0.2">
      <c r="A249" s="23" t="s">
        <v>10</v>
      </c>
      <c r="B249" s="586"/>
    </row>
    <row r="250" spans="1:2" ht="15.05" x14ac:dyDescent="0.2">
      <c r="A250" s="74" t="s">
        <v>11</v>
      </c>
      <c r="B250" s="587"/>
    </row>
    <row r="251" spans="1:2" ht="15.05" x14ac:dyDescent="0.2">
      <c r="A251" s="22" t="s">
        <v>1</v>
      </c>
      <c r="B251" s="586" t="s">
        <v>575</v>
      </c>
    </row>
    <row r="252" spans="1:2" s="31" customFormat="1" ht="15.05" x14ac:dyDescent="0.2">
      <c r="A252" s="22" t="s">
        <v>5</v>
      </c>
      <c r="B252" s="586"/>
    </row>
    <row r="253" spans="1:2" ht="30.15" x14ac:dyDescent="0.2">
      <c r="A253" s="22" t="s">
        <v>9</v>
      </c>
      <c r="B253" s="578" t="s">
        <v>785</v>
      </c>
    </row>
    <row r="254" spans="1:2" ht="15.05" x14ac:dyDescent="0.2">
      <c r="A254" s="22" t="s">
        <v>4</v>
      </c>
      <c r="B254" s="586"/>
    </row>
    <row r="255" spans="1:2" ht="15.05" x14ac:dyDescent="0.2">
      <c r="A255" s="22" t="s">
        <v>3</v>
      </c>
      <c r="B255" s="586" t="s">
        <v>786</v>
      </c>
    </row>
    <row r="256" spans="1:2" ht="15.05" x14ac:dyDescent="0.2">
      <c r="A256" s="22" t="s">
        <v>10</v>
      </c>
      <c r="B256" s="588"/>
    </row>
    <row r="257" spans="1:2" ht="15.05" x14ac:dyDescent="0.2">
      <c r="A257" s="75" t="s">
        <v>6</v>
      </c>
      <c r="B257" s="587"/>
    </row>
    <row r="258" spans="1:2" ht="15.05" x14ac:dyDescent="0.2">
      <c r="A258" s="22" t="s">
        <v>1</v>
      </c>
      <c r="B258" s="586" t="s">
        <v>575</v>
      </c>
    </row>
    <row r="259" spans="1:2" ht="15.05" x14ac:dyDescent="0.2">
      <c r="A259" s="22" t="s">
        <v>5</v>
      </c>
      <c r="B259" s="586"/>
    </row>
    <row r="260" spans="1:2" ht="30.15" x14ac:dyDescent="0.2">
      <c r="A260" s="22" t="s">
        <v>9</v>
      </c>
      <c r="B260" s="578" t="s">
        <v>787</v>
      </c>
    </row>
    <row r="261" spans="1:2" ht="15.05" x14ac:dyDescent="0.2">
      <c r="A261" s="22" t="s">
        <v>4</v>
      </c>
      <c r="B261" s="586"/>
    </row>
    <row r="262" spans="1:2" ht="15.05" x14ac:dyDescent="0.2">
      <c r="A262" s="22" t="s">
        <v>3</v>
      </c>
      <c r="B262" s="586" t="s">
        <v>788</v>
      </c>
    </row>
    <row r="263" spans="1:2" ht="15.05" x14ac:dyDescent="0.2">
      <c r="A263" s="23" t="s">
        <v>10</v>
      </c>
      <c r="B263" s="588"/>
    </row>
    <row r="264" spans="1:2" ht="15.05" x14ac:dyDescent="0.2">
      <c r="A264" s="75" t="s">
        <v>16</v>
      </c>
      <c r="B264" s="586"/>
    </row>
    <row r="265" spans="1:2" ht="15.05" x14ac:dyDescent="0.2">
      <c r="A265" s="22" t="s">
        <v>1</v>
      </c>
      <c r="B265" s="586" t="s">
        <v>58</v>
      </c>
    </row>
    <row r="266" spans="1:2" ht="15.05" x14ac:dyDescent="0.2">
      <c r="A266" s="22" t="s">
        <v>5</v>
      </c>
      <c r="B266" s="586"/>
    </row>
    <row r="267" spans="1:2" ht="15.05" x14ac:dyDescent="0.2">
      <c r="A267" s="22" t="s">
        <v>9</v>
      </c>
      <c r="B267" s="586"/>
    </row>
    <row r="268" spans="1:2" ht="15.05" x14ac:dyDescent="0.2">
      <c r="A268" s="22" t="s">
        <v>4</v>
      </c>
      <c r="B268" s="586"/>
    </row>
    <row r="269" spans="1:2" ht="15.05" x14ac:dyDescent="0.2">
      <c r="A269" s="22" t="s">
        <v>3</v>
      </c>
      <c r="B269" s="586"/>
    </row>
    <row r="270" spans="1:2" ht="15.05" x14ac:dyDescent="0.2">
      <c r="A270" s="23" t="s">
        <v>10</v>
      </c>
      <c r="B270" s="588"/>
    </row>
    <row r="271" spans="1:2" ht="15.05" x14ac:dyDescent="0.2">
      <c r="A271" s="74" t="s">
        <v>594</v>
      </c>
      <c r="B271" s="586"/>
    </row>
    <row r="272" spans="1:2" ht="15.05" x14ac:dyDescent="0.2">
      <c r="A272" s="22" t="s">
        <v>1</v>
      </c>
      <c r="B272" s="586" t="s">
        <v>575</v>
      </c>
    </row>
    <row r="273" spans="1:2" ht="15.05" x14ac:dyDescent="0.2">
      <c r="A273" s="22" t="s">
        <v>5</v>
      </c>
      <c r="B273" s="586"/>
    </row>
    <row r="274" spans="1:2" ht="30.15" x14ac:dyDescent="0.2">
      <c r="A274" s="22" t="s">
        <v>9</v>
      </c>
      <c r="B274" s="578" t="s">
        <v>787</v>
      </c>
    </row>
    <row r="275" spans="1:2" ht="15.05" x14ac:dyDescent="0.2">
      <c r="A275" s="22" t="s">
        <v>4</v>
      </c>
      <c r="B275" s="586"/>
    </row>
    <row r="276" spans="1:2" ht="15.05" x14ac:dyDescent="0.2">
      <c r="A276" s="22" t="s">
        <v>3</v>
      </c>
      <c r="B276" s="586" t="s">
        <v>788</v>
      </c>
    </row>
    <row r="277" spans="1:2" ht="15.05" x14ac:dyDescent="0.2">
      <c r="A277" s="22" t="s">
        <v>36</v>
      </c>
      <c r="B277" s="586"/>
    </row>
    <row r="278" spans="1:2" ht="15.05" x14ac:dyDescent="0.2">
      <c r="A278" s="75" t="s">
        <v>17</v>
      </c>
      <c r="B278" s="17"/>
    </row>
    <row r="279" spans="1:2" ht="15.05" x14ac:dyDescent="0.2">
      <c r="A279" s="30" t="s">
        <v>1</v>
      </c>
      <c r="B279" s="603" t="s">
        <v>575</v>
      </c>
    </row>
    <row r="280" spans="1:2" ht="15.05" x14ac:dyDescent="0.2">
      <c r="A280" s="22" t="s">
        <v>5</v>
      </c>
      <c r="B280" s="586"/>
    </row>
    <row r="281" spans="1:2" ht="135.5" x14ac:dyDescent="0.2">
      <c r="A281" s="22" t="s">
        <v>9</v>
      </c>
      <c r="B281" s="578" t="s">
        <v>273</v>
      </c>
    </row>
    <row r="282" spans="1:2" ht="15.05" x14ac:dyDescent="0.2">
      <c r="A282" s="22" t="s">
        <v>4</v>
      </c>
      <c r="B282" s="586" t="s">
        <v>604</v>
      </c>
    </row>
    <row r="283" spans="1:2" ht="15.05" x14ac:dyDescent="0.2">
      <c r="A283" s="22" t="s">
        <v>3</v>
      </c>
      <c r="B283" s="586"/>
    </row>
    <row r="284" spans="1:2" ht="15.05" x14ac:dyDescent="0.2">
      <c r="A284" s="22" t="s">
        <v>36</v>
      </c>
      <c r="B284" s="586" t="s">
        <v>272</v>
      </c>
    </row>
    <row r="285" spans="1:2" ht="15.05" x14ac:dyDescent="0.2">
      <c r="A285" s="75" t="s">
        <v>21</v>
      </c>
      <c r="B285" s="587"/>
    </row>
    <row r="286" spans="1:2" ht="15.05" x14ac:dyDescent="0.2">
      <c r="A286" s="22" t="s">
        <v>1</v>
      </c>
      <c r="B286" s="586" t="s">
        <v>575</v>
      </c>
    </row>
    <row r="287" spans="1:2" ht="15.05" x14ac:dyDescent="0.2">
      <c r="A287" s="22" t="s">
        <v>5</v>
      </c>
      <c r="B287" s="586"/>
    </row>
    <row r="288" spans="1:2" ht="15.05" x14ac:dyDescent="0.2">
      <c r="A288" s="22" t="s">
        <v>9</v>
      </c>
      <c r="B288" s="586" t="s">
        <v>789</v>
      </c>
    </row>
    <row r="289" spans="1:2" ht="15.05" x14ac:dyDescent="0.2">
      <c r="A289" s="22" t="s">
        <v>4</v>
      </c>
      <c r="B289" s="586"/>
    </row>
    <row r="290" spans="1:2" ht="15.05" x14ac:dyDescent="0.2">
      <c r="A290" s="22" t="s">
        <v>3</v>
      </c>
      <c r="B290" s="586" t="s">
        <v>786</v>
      </c>
    </row>
    <row r="291" spans="1:2" ht="15.05" x14ac:dyDescent="0.2">
      <c r="A291" s="22" t="s">
        <v>36</v>
      </c>
      <c r="B291" s="586"/>
    </row>
    <row r="292" spans="1:2" ht="15.05" x14ac:dyDescent="0.2">
      <c r="A292" s="668" t="s">
        <v>18</v>
      </c>
      <c r="B292" s="587"/>
    </row>
    <row r="293" spans="1:2" ht="15.05" x14ac:dyDescent="0.2">
      <c r="A293" s="22" t="s">
        <v>1</v>
      </c>
      <c r="B293" s="586" t="s">
        <v>58</v>
      </c>
    </row>
    <row r="294" spans="1:2" ht="15.05" x14ac:dyDescent="0.2">
      <c r="A294" s="22" t="s">
        <v>5</v>
      </c>
      <c r="B294" s="586"/>
    </row>
    <row r="295" spans="1:2" ht="15.05" x14ac:dyDescent="0.2">
      <c r="A295" s="22" t="s">
        <v>9</v>
      </c>
      <c r="B295" s="586"/>
    </row>
    <row r="296" spans="1:2" ht="15.05" x14ac:dyDescent="0.2">
      <c r="A296" s="22" t="s">
        <v>4</v>
      </c>
      <c r="B296" s="586"/>
    </row>
    <row r="297" spans="1:2" ht="15.05" x14ac:dyDescent="0.2">
      <c r="A297" s="22" t="s">
        <v>3</v>
      </c>
      <c r="B297" s="586"/>
    </row>
    <row r="298" spans="1:2" ht="15.05" x14ac:dyDescent="0.2">
      <c r="A298" s="22" t="s">
        <v>36</v>
      </c>
      <c r="B298" s="586"/>
    </row>
    <row r="299" spans="1:2" ht="15.05" x14ac:dyDescent="0.2">
      <c r="A299" s="75" t="s">
        <v>19</v>
      </c>
      <c r="B299" s="587"/>
    </row>
    <row r="300" spans="1:2" ht="15.05" x14ac:dyDescent="0.2">
      <c r="A300" s="582" t="s">
        <v>1</v>
      </c>
      <c r="B300" s="586" t="s">
        <v>58</v>
      </c>
    </row>
    <row r="301" spans="1:2" ht="15.05" x14ac:dyDescent="0.2">
      <c r="A301" s="22" t="s">
        <v>5</v>
      </c>
      <c r="B301" s="586"/>
    </row>
    <row r="302" spans="1:2" ht="15.05" x14ac:dyDescent="0.2">
      <c r="A302" s="22" t="s">
        <v>9</v>
      </c>
      <c r="B302" s="586"/>
    </row>
    <row r="303" spans="1:2" ht="15.05" x14ac:dyDescent="0.2">
      <c r="A303" s="22" t="s">
        <v>4</v>
      </c>
      <c r="B303" s="586"/>
    </row>
    <row r="304" spans="1:2" ht="15.05" x14ac:dyDescent="0.2">
      <c r="A304" s="22" t="s">
        <v>3</v>
      </c>
      <c r="B304" s="586"/>
    </row>
    <row r="305" spans="1:2" ht="15.05" x14ac:dyDescent="0.2">
      <c r="A305" s="23" t="s">
        <v>36</v>
      </c>
      <c r="B305" s="588"/>
    </row>
    <row r="306" spans="1:2" ht="15.05" x14ac:dyDescent="0.2">
      <c r="A306" s="668" t="s">
        <v>585</v>
      </c>
      <c r="B306" s="586"/>
    </row>
    <row r="307" spans="1:2" ht="15.05" x14ac:dyDescent="0.2">
      <c r="A307" s="22" t="s">
        <v>1</v>
      </c>
      <c r="B307" s="586" t="s">
        <v>58</v>
      </c>
    </row>
    <row r="308" spans="1:2" ht="15.05" x14ac:dyDescent="0.2">
      <c r="A308" s="22" t="s">
        <v>5</v>
      </c>
      <c r="B308" s="586"/>
    </row>
    <row r="309" spans="1:2" ht="15.05" x14ac:dyDescent="0.2">
      <c r="A309" s="22" t="s">
        <v>9</v>
      </c>
      <c r="B309" s="586"/>
    </row>
    <row r="310" spans="1:2" ht="15.05" x14ac:dyDescent="0.2">
      <c r="A310" s="22" t="s">
        <v>4</v>
      </c>
      <c r="B310" s="586"/>
    </row>
    <row r="311" spans="1:2" ht="15.05" x14ac:dyDescent="0.2">
      <c r="A311" s="22" t="s">
        <v>3</v>
      </c>
      <c r="B311" s="586"/>
    </row>
    <row r="312" spans="1:2" ht="15.75" thickBot="1" x14ac:dyDescent="0.25">
      <c r="A312" s="25" t="s">
        <v>36</v>
      </c>
      <c r="B312" s="590"/>
    </row>
    <row r="313" spans="1:2" ht="15.75" thickBot="1" x14ac:dyDescent="0.25">
      <c r="B313" s="586"/>
    </row>
    <row r="314" spans="1:2" ht="15.05" x14ac:dyDescent="0.2">
      <c r="A314" s="21" t="s">
        <v>33</v>
      </c>
      <c r="B314" s="581"/>
    </row>
    <row r="315" spans="1:2" ht="15.05" x14ac:dyDescent="0.2">
      <c r="A315" s="75" t="s">
        <v>21</v>
      </c>
      <c r="B315" s="587"/>
    </row>
    <row r="316" spans="1:2" ht="15.05" x14ac:dyDescent="0.2">
      <c r="A316" s="22" t="s">
        <v>1</v>
      </c>
      <c r="B316" s="586" t="s">
        <v>575</v>
      </c>
    </row>
    <row r="317" spans="1:2" ht="15.05" x14ac:dyDescent="0.2">
      <c r="A317" s="22" t="s">
        <v>5</v>
      </c>
      <c r="B317" s="586"/>
    </row>
    <row r="318" spans="1:2" ht="15.05" x14ac:dyDescent="0.2">
      <c r="A318" s="22" t="s">
        <v>9</v>
      </c>
      <c r="B318" s="586" t="s">
        <v>789</v>
      </c>
    </row>
    <row r="319" spans="1:2" ht="15.05" x14ac:dyDescent="0.2">
      <c r="A319" s="22" t="s">
        <v>4</v>
      </c>
      <c r="B319" s="586"/>
    </row>
    <row r="320" spans="1:2" ht="15.05" x14ac:dyDescent="0.2">
      <c r="A320" s="22" t="s">
        <v>3</v>
      </c>
      <c r="B320" s="586" t="s">
        <v>786</v>
      </c>
    </row>
    <row r="321" spans="1:2" ht="15.05" x14ac:dyDescent="0.2">
      <c r="A321" s="22" t="s">
        <v>10</v>
      </c>
      <c r="B321" s="586"/>
    </row>
    <row r="322" spans="1:2" ht="15.05" x14ac:dyDescent="0.2">
      <c r="A322" s="75" t="s">
        <v>22</v>
      </c>
      <c r="B322" s="587"/>
    </row>
    <row r="323" spans="1:2" ht="15.05" x14ac:dyDescent="0.2">
      <c r="A323" s="22" t="s">
        <v>1</v>
      </c>
      <c r="B323" s="586" t="s">
        <v>575</v>
      </c>
    </row>
    <row r="324" spans="1:2" ht="15.05" x14ac:dyDescent="0.2">
      <c r="A324" s="22" t="s">
        <v>5</v>
      </c>
      <c r="B324" s="586"/>
    </row>
    <row r="325" spans="1:2" ht="15.05" x14ac:dyDescent="0.2">
      <c r="A325" s="22" t="s">
        <v>9</v>
      </c>
      <c r="B325" s="586" t="s">
        <v>790</v>
      </c>
    </row>
    <row r="326" spans="1:2" ht="15.05" x14ac:dyDescent="0.2">
      <c r="A326" s="22" t="s">
        <v>4</v>
      </c>
      <c r="B326" s="586"/>
    </row>
    <row r="327" spans="1:2" ht="15.05" x14ac:dyDescent="0.2">
      <c r="A327" s="22" t="s">
        <v>3</v>
      </c>
      <c r="B327" s="586" t="s">
        <v>786</v>
      </c>
    </row>
    <row r="328" spans="1:2" ht="15.05" x14ac:dyDescent="0.2">
      <c r="A328" s="22" t="s">
        <v>10</v>
      </c>
      <c r="B328" s="602"/>
    </row>
    <row r="329" spans="1:2" ht="15.05" x14ac:dyDescent="0.2">
      <c r="A329" s="75" t="s">
        <v>23</v>
      </c>
      <c r="B329" s="554"/>
    </row>
    <row r="330" spans="1:2" ht="15.05" x14ac:dyDescent="0.2">
      <c r="A330" s="22" t="s">
        <v>1</v>
      </c>
      <c r="B330" s="719" t="s">
        <v>575</v>
      </c>
    </row>
    <row r="331" spans="1:2" ht="15.05" x14ac:dyDescent="0.2">
      <c r="A331" s="22" t="s">
        <v>5</v>
      </c>
      <c r="B331" s="602"/>
    </row>
    <row r="332" spans="1:2" ht="75.3" x14ac:dyDescent="0.2">
      <c r="A332" s="22" t="s">
        <v>9</v>
      </c>
      <c r="B332" s="597" t="s">
        <v>791</v>
      </c>
    </row>
    <row r="333" spans="1:2" ht="15.05" x14ac:dyDescent="0.2">
      <c r="A333" s="22" t="s">
        <v>4</v>
      </c>
      <c r="B333" s="602" t="s">
        <v>604</v>
      </c>
    </row>
    <row r="334" spans="1:2" ht="15.05" x14ac:dyDescent="0.2">
      <c r="A334" s="22" t="s">
        <v>3</v>
      </c>
      <c r="B334" s="602" t="s">
        <v>792</v>
      </c>
    </row>
    <row r="335" spans="1:2" ht="15.05" x14ac:dyDescent="0.2">
      <c r="A335" s="23" t="s">
        <v>10</v>
      </c>
      <c r="B335" s="632" t="s">
        <v>272</v>
      </c>
    </row>
    <row r="336" spans="1:2" ht="15.05" x14ac:dyDescent="0.2">
      <c r="A336" s="74" t="s">
        <v>24</v>
      </c>
      <c r="B336" s="602"/>
    </row>
    <row r="337" spans="1:2" ht="15.05" x14ac:dyDescent="0.2">
      <c r="A337" s="22" t="s">
        <v>1</v>
      </c>
      <c r="B337" s="602" t="s">
        <v>575</v>
      </c>
    </row>
    <row r="338" spans="1:2" ht="15.05" x14ac:dyDescent="0.2">
      <c r="A338" s="22" t="s">
        <v>5</v>
      </c>
      <c r="B338" s="602"/>
    </row>
    <row r="339" spans="1:2" ht="15.05" x14ac:dyDescent="0.2">
      <c r="A339" s="22" t="s">
        <v>9</v>
      </c>
      <c r="B339" s="602" t="s">
        <v>793</v>
      </c>
    </row>
    <row r="340" spans="1:2" ht="15.05" x14ac:dyDescent="0.2">
      <c r="A340" s="22" t="s">
        <v>4</v>
      </c>
      <c r="B340" s="586"/>
    </row>
    <row r="341" spans="1:2" ht="15.05" x14ac:dyDescent="0.2">
      <c r="A341" s="22" t="s">
        <v>3</v>
      </c>
      <c r="B341" s="586" t="s">
        <v>786</v>
      </c>
    </row>
    <row r="342" spans="1:2" ht="15.05" x14ac:dyDescent="0.2">
      <c r="A342" s="23" t="s">
        <v>10</v>
      </c>
      <c r="B342" s="586"/>
    </row>
    <row r="343" spans="1:2" ht="15.05" x14ac:dyDescent="0.2">
      <c r="A343" s="74" t="s">
        <v>8</v>
      </c>
      <c r="B343" s="587"/>
    </row>
    <row r="344" spans="1:2" ht="15.05" x14ac:dyDescent="0.2">
      <c r="A344" s="22" t="s">
        <v>1</v>
      </c>
      <c r="B344" s="602" t="s">
        <v>575</v>
      </c>
    </row>
    <row r="345" spans="1:2" ht="15.05" x14ac:dyDescent="0.2">
      <c r="A345" s="22" t="s">
        <v>5</v>
      </c>
      <c r="B345" s="602"/>
    </row>
    <row r="346" spans="1:2" ht="15.05" x14ac:dyDescent="0.2">
      <c r="A346" s="22" t="s">
        <v>9</v>
      </c>
      <c r="B346" s="602" t="s">
        <v>793</v>
      </c>
    </row>
    <row r="347" spans="1:2" ht="15.05" x14ac:dyDescent="0.2">
      <c r="A347" s="22" t="s">
        <v>4</v>
      </c>
      <c r="B347" s="586"/>
    </row>
    <row r="348" spans="1:2" ht="15.05" x14ac:dyDescent="0.2">
      <c r="A348" s="22" t="s">
        <v>3</v>
      </c>
      <c r="B348" s="586" t="s">
        <v>786</v>
      </c>
    </row>
    <row r="349" spans="1:2" ht="15.05" x14ac:dyDescent="0.2">
      <c r="A349" s="23" t="s">
        <v>10</v>
      </c>
      <c r="B349" s="586"/>
    </row>
    <row r="350" spans="1:2" ht="15.05" x14ac:dyDescent="0.2">
      <c r="A350" s="74" t="s">
        <v>25</v>
      </c>
      <c r="B350" s="587"/>
    </row>
    <row r="351" spans="1:2" ht="15.05" x14ac:dyDescent="0.2">
      <c r="A351" s="22" t="s">
        <v>1</v>
      </c>
      <c r="B351" s="602" t="s">
        <v>575</v>
      </c>
    </row>
    <row r="352" spans="1:2" ht="15.05" x14ac:dyDescent="0.2">
      <c r="A352" s="22" t="s">
        <v>5</v>
      </c>
      <c r="B352" s="602"/>
    </row>
    <row r="353" spans="1:2" ht="15.05" x14ac:dyDescent="0.2">
      <c r="A353" s="22" t="s">
        <v>9</v>
      </c>
      <c r="B353" s="602" t="s">
        <v>793</v>
      </c>
    </row>
    <row r="354" spans="1:2" ht="15.05" x14ac:dyDescent="0.2">
      <c r="A354" s="22" t="s">
        <v>4</v>
      </c>
      <c r="B354" s="586"/>
    </row>
    <row r="355" spans="1:2" ht="15.05" x14ac:dyDescent="0.2">
      <c r="A355" s="22" t="s">
        <v>3</v>
      </c>
      <c r="B355" s="586" t="s">
        <v>786</v>
      </c>
    </row>
    <row r="356" spans="1:2" ht="15.05" x14ac:dyDescent="0.2">
      <c r="A356" s="23" t="s">
        <v>10</v>
      </c>
      <c r="B356" s="586"/>
    </row>
    <row r="357" spans="1:2" ht="15.05" x14ac:dyDescent="0.2">
      <c r="A357" s="75" t="s">
        <v>0</v>
      </c>
      <c r="B357" s="587"/>
    </row>
    <row r="358" spans="1:2" ht="15.05" x14ac:dyDescent="0.2">
      <c r="A358" s="22" t="s">
        <v>1</v>
      </c>
      <c r="B358" s="602" t="s">
        <v>575</v>
      </c>
    </row>
    <row r="359" spans="1:2" ht="15.05" x14ac:dyDescent="0.2">
      <c r="A359" s="22" t="s">
        <v>5</v>
      </c>
      <c r="B359" s="586"/>
    </row>
    <row r="360" spans="1:2" ht="30.15" x14ac:dyDescent="0.2">
      <c r="A360" s="22" t="s">
        <v>9</v>
      </c>
      <c r="B360" s="578" t="s">
        <v>794</v>
      </c>
    </row>
    <row r="361" spans="1:2" ht="15.05" x14ac:dyDescent="0.2">
      <c r="A361" s="22" t="s">
        <v>4</v>
      </c>
      <c r="B361" s="586"/>
    </row>
    <row r="362" spans="1:2" ht="15.05" x14ac:dyDescent="0.2">
      <c r="A362" s="22" t="s">
        <v>3</v>
      </c>
      <c r="B362" s="586"/>
    </row>
    <row r="363" spans="1:2" ht="15.05" x14ac:dyDescent="0.2">
      <c r="A363" s="22" t="s">
        <v>36</v>
      </c>
      <c r="B363" s="586"/>
    </row>
    <row r="364" spans="1:2" ht="19" customHeight="1" x14ac:dyDescent="0.2">
      <c r="A364" s="75" t="s">
        <v>7</v>
      </c>
      <c r="B364" s="587"/>
    </row>
    <row r="365" spans="1:2" ht="15.05" x14ac:dyDescent="0.2">
      <c r="A365" s="22" t="s">
        <v>1</v>
      </c>
      <c r="B365" s="602" t="s">
        <v>575</v>
      </c>
    </row>
    <row r="366" spans="1:2" ht="15.05" x14ac:dyDescent="0.2">
      <c r="A366" s="22" t="s">
        <v>5</v>
      </c>
      <c r="B366" s="586"/>
    </row>
    <row r="367" spans="1:2" ht="60.25" x14ac:dyDescent="0.2">
      <c r="A367" s="22" t="s">
        <v>9</v>
      </c>
      <c r="B367" s="578" t="s">
        <v>795</v>
      </c>
    </row>
    <row r="368" spans="1:2" ht="15.05" x14ac:dyDescent="0.2">
      <c r="A368" s="22" t="s">
        <v>4</v>
      </c>
      <c r="B368" s="586"/>
    </row>
    <row r="369" spans="1:8" ht="15.05" x14ac:dyDescent="0.2">
      <c r="A369" s="22" t="s">
        <v>3</v>
      </c>
      <c r="B369" s="586"/>
    </row>
    <row r="370" spans="1:8" ht="15.05" x14ac:dyDescent="0.2">
      <c r="A370" s="22" t="s">
        <v>36</v>
      </c>
      <c r="B370" s="586" t="s">
        <v>271</v>
      </c>
    </row>
    <row r="371" spans="1:8" ht="15.05" x14ac:dyDescent="0.2">
      <c r="A371" s="85" t="s">
        <v>26</v>
      </c>
      <c r="B371" s="17"/>
    </row>
    <row r="372" spans="1:8" ht="15.05" x14ac:dyDescent="0.2">
      <c r="A372" s="22" t="s">
        <v>1</v>
      </c>
      <c r="B372" s="602" t="s">
        <v>575</v>
      </c>
      <c r="F372" s="89"/>
      <c r="H372" s="89"/>
    </row>
    <row r="373" spans="1:8" ht="15.05" x14ac:dyDescent="0.2">
      <c r="A373" s="22" t="s">
        <v>5</v>
      </c>
      <c r="B373" s="586"/>
      <c r="D373" s="89"/>
    </row>
    <row r="374" spans="1:8" ht="60.25" x14ac:dyDescent="0.2">
      <c r="A374" s="22" t="s">
        <v>9</v>
      </c>
      <c r="B374" s="578" t="s">
        <v>270</v>
      </c>
    </row>
    <row r="375" spans="1:8" ht="15.05" x14ac:dyDescent="0.2">
      <c r="A375" s="22" t="s">
        <v>4</v>
      </c>
      <c r="B375" s="586" t="s">
        <v>604</v>
      </c>
    </row>
    <row r="376" spans="1:8" ht="15.05" x14ac:dyDescent="0.2">
      <c r="A376" s="22" t="s">
        <v>3</v>
      </c>
      <c r="B376" s="586"/>
    </row>
    <row r="377" spans="1:8" ht="15.05" x14ac:dyDescent="0.2">
      <c r="A377" s="23" t="s">
        <v>36</v>
      </c>
      <c r="B377" s="586"/>
    </row>
    <row r="378" spans="1:8" ht="15.05" x14ac:dyDescent="0.2">
      <c r="A378" s="74" t="s">
        <v>27</v>
      </c>
      <c r="B378" s="587"/>
    </row>
    <row r="379" spans="1:8" ht="15.05" x14ac:dyDescent="0.2">
      <c r="A379" s="22" t="s">
        <v>37</v>
      </c>
      <c r="B379" s="602" t="s">
        <v>575</v>
      </c>
    </row>
    <row r="380" spans="1:8" ht="15.05" x14ac:dyDescent="0.2">
      <c r="A380" s="22" t="s">
        <v>5</v>
      </c>
      <c r="B380" s="586"/>
    </row>
    <row r="381" spans="1:8" ht="15.05" x14ac:dyDescent="0.2">
      <c r="A381" s="22" t="s">
        <v>9</v>
      </c>
      <c r="B381" s="602" t="s">
        <v>796</v>
      </c>
    </row>
    <row r="382" spans="1:8" ht="15.05" x14ac:dyDescent="0.2">
      <c r="A382" s="22" t="s">
        <v>4</v>
      </c>
      <c r="B382" s="586"/>
    </row>
    <row r="383" spans="1:8" ht="15.05" x14ac:dyDescent="0.2">
      <c r="A383" s="22" t="s">
        <v>3</v>
      </c>
      <c r="B383" s="586" t="s">
        <v>786</v>
      </c>
    </row>
    <row r="384" spans="1:8" ht="15.05" x14ac:dyDescent="0.2">
      <c r="A384" s="23" t="s">
        <v>36</v>
      </c>
      <c r="B384" s="586"/>
    </row>
    <row r="385" spans="1:2" ht="15.05" x14ac:dyDescent="0.2">
      <c r="A385" s="74" t="s">
        <v>38</v>
      </c>
      <c r="B385" s="587"/>
    </row>
    <row r="386" spans="1:2" ht="15.05" x14ac:dyDescent="0.2">
      <c r="A386" s="22" t="s">
        <v>37</v>
      </c>
      <c r="B386" s="602" t="s">
        <v>575</v>
      </c>
    </row>
    <row r="387" spans="1:2" ht="15.05" x14ac:dyDescent="0.2">
      <c r="A387" s="22" t="s">
        <v>5</v>
      </c>
      <c r="B387" s="586"/>
    </row>
    <row r="388" spans="1:2" ht="90.35" x14ac:dyDescent="0.2">
      <c r="A388" s="22" t="s">
        <v>9</v>
      </c>
      <c r="B388" s="578" t="s">
        <v>797</v>
      </c>
    </row>
    <row r="389" spans="1:2" ht="15.05" x14ac:dyDescent="0.2">
      <c r="A389" s="22" t="s">
        <v>4</v>
      </c>
      <c r="B389" s="586"/>
    </row>
    <row r="390" spans="1:2" ht="15.05" x14ac:dyDescent="0.2">
      <c r="A390" s="22" t="s">
        <v>3</v>
      </c>
      <c r="B390" s="586"/>
    </row>
    <row r="391" spans="1:2" ht="15.05" x14ac:dyDescent="0.2">
      <c r="A391" s="23" t="s">
        <v>36</v>
      </c>
      <c r="B391" s="586"/>
    </row>
    <row r="392" spans="1:2" ht="15.05" x14ac:dyDescent="0.2">
      <c r="A392" s="74" t="s">
        <v>29</v>
      </c>
      <c r="B392" s="587"/>
    </row>
    <row r="393" spans="1:2" ht="15.05" x14ac:dyDescent="0.2">
      <c r="A393" s="22" t="s">
        <v>37</v>
      </c>
      <c r="B393" s="586" t="s">
        <v>575</v>
      </c>
    </row>
    <row r="394" spans="1:2" ht="15.05" x14ac:dyDescent="0.2">
      <c r="A394" s="22" t="s">
        <v>5</v>
      </c>
      <c r="B394" s="586"/>
    </row>
    <row r="395" spans="1:2" ht="15.05" x14ac:dyDescent="0.2">
      <c r="A395" s="22" t="s">
        <v>9</v>
      </c>
      <c r="B395" s="586" t="s">
        <v>771</v>
      </c>
    </row>
    <row r="396" spans="1:2" ht="15.05" x14ac:dyDescent="0.2">
      <c r="A396" s="22" t="s">
        <v>4</v>
      </c>
      <c r="B396" s="586"/>
    </row>
    <row r="397" spans="1:2" ht="15.05" x14ac:dyDescent="0.2">
      <c r="A397" s="22" t="s">
        <v>3</v>
      </c>
      <c r="B397" s="586"/>
    </row>
    <row r="398" spans="1:2" ht="15.05" x14ac:dyDescent="0.2">
      <c r="A398" s="23" t="s">
        <v>36</v>
      </c>
      <c r="B398" s="586"/>
    </row>
    <row r="399" spans="1:2" ht="15.05" x14ac:dyDescent="0.2">
      <c r="A399" s="74" t="s">
        <v>30</v>
      </c>
      <c r="B399" s="587"/>
    </row>
    <row r="400" spans="1:2" ht="15.05" x14ac:dyDescent="0.2">
      <c r="A400" s="22" t="s">
        <v>37</v>
      </c>
      <c r="B400" s="586" t="s">
        <v>58</v>
      </c>
    </row>
    <row r="401" spans="1:2" ht="15.05" x14ac:dyDescent="0.2">
      <c r="A401" s="22" t="s">
        <v>5</v>
      </c>
      <c r="B401" s="586"/>
    </row>
    <row r="402" spans="1:2" ht="30.15" x14ac:dyDescent="0.2">
      <c r="A402" s="22" t="s">
        <v>9</v>
      </c>
      <c r="B402" s="578" t="s">
        <v>773</v>
      </c>
    </row>
    <row r="403" spans="1:2" ht="15.05" x14ac:dyDescent="0.2">
      <c r="A403" s="22" t="s">
        <v>4</v>
      </c>
      <c r="B403" s="586"/>
    </row>
    <row r="404" spans="1:2" ht="15.05" x14ac:dyDescent="0.2">
      <c r="A404" s="22" t="s">
        <v>3</v>
      </c>
      <c r="B404" s="586"/>
    </row>
    <row r="405" spans="1:2" ht="15.05" x14ac:dyDescent="0.2">
      <c r="A405" s="23" t="s">
        <v>36</v>
      </c>
      <c r="B405" s="588"/>
    </row>
    <row r="406" spans="1:2" ht="15.05" x14ac:dyDescent="0.2">
      <c r="A406" s="74" t="s">
        <v>31</v>
      </c>
      <c r="B406" s="587"/>
    </row>
    <row r="407" spans="1:2" ht="15.05" x14ac:dyDescent="0.2">
      <c r="A407" s="22" t="s">
        <v>37</v>
      </c>
      <c r="B407" s="586" t="s">
        <v>58</v>
      </c>
    </row>
    <row r="408" spans="1:2" ht="15.05" x14ac:dyDescent="0.2">
      <c r="A408" s="22" t="s">
        <v>5</v>
      </c>
      <c r="B408" s="586"/>
    </row>
    <row r="409" spans="1:2" ht="15.05" x14ac:dyDescent="0.2">
      <c r="A409" s="22" t="s">
        <v>9</v>
      </c>
      <c r="B409" s="586"/>
    </row>
    <row r="410" spans="1:2" ht="15.05" x14ac:dyDescent="0.2">
      <c r="A410" s="22" t="s">
        <v>4</v>
      </c>
      <c r="B410" s="586"/>
    </row>
    <row r="411" spans="1:2" ht="15.05" x14ac:dyDescent="0.2">
      <c r="A411" s="22" t="s">
        <v>3</v>
      </c>
      <c r="B411" s="586"/>
    </row>
    <row r="412" spans="1:2" ht="15.05" x14ac:dyDescent="0.2">
      <c r="A412" s="23" t="s">
        <v>36</v>
      </c>
      <c r="B412" s="588"/>
    </row>
    <row r="413" spans="1:2" ht="15.05" x14ac:dyDescent="0.2">
      <c r="A413" s="74" t="s">
        <v>32</v>
      </c>
      <c r="B413" s="587"/>
    </row>
    <row r="414" spans="1:2" ht="15.05" x14ac:dyDescent="0.2">
      <c r="A414" s="22" t="s">
        <v>1</v>
      </c>
      <c r="B414" s="603" t="s">
        <v>575</v>
      </c>
    </row>
    <row r="415" spans="1:2" ht="15.05" x14ac:dyDescent="0.2">
      <c r="A415" s="22" t="s">
        <v>5</v>
      </c>
      <c r="B415" s="586"/>
    </row>
    <row r="416" spans="1:2" ht="75.3" x14ac:dyDescent="0.2">
      <c r="A416" s="22" t="s">
        <v>9</v>
      </c>
      <c r="B416" s="578" t="s">
        <v>269</v>
      </c>
    </row>
    <row r="417" spans="1:4" ht="30.15" x14ac:dyDescent="0.2">
      <c r="A417" s="22" t="s">
        <v>4</v>
      </c>
      <c r="B417" s="578" t="s">
        <v>605</v>
      </c>
    </row>
    <row r="418" spans="1:4" ht="15.05" x14ac:dyDescent="0.2">
      <c r="A418" s="22" t="s">
        <v>3</v>
      </c>
      <c r="B418" s="586"/>
    </row>
    <row r="419" spans="1:4" ht="15.75" thickBot="1" x14ac:dyDescent="0.25">
      <c r="A419" s="589" t="s">
        <v>10</v>
      </c>
      <c r="B419" s="35" t="s">
        <v>268</v>
      </c>
    </row>
    <row r="420" spans="1:4" ht="15.05" x14ac:dyDescent="0.2">
      <c r="B420" s="579"/>
    </row>
    <row r="422" spans="1:4" x14ac:dyDescent="0.2">
      <c r="D422" s="89"/>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419"/>
  <sheetViews>
    <sheetView topLeftCell="A102" zoomScaleNormal="100" workbookViewId="0">
      <selection activeCell="B123" sqref="B123"/>
    </sheetView>
  </sheetViews>
  <sheetFormatPr defaultColWidth="11.375" defaultRowHeight="15.05" x14ac:dyDescent="0.25"/>
  <cols>
    <col min="1" max="1" width="53.125" style="37" customWidth="1"/>
    <col min="2" max="2" width="98.875" style="595" customWidth="1"/>
    <col min="3" max="16384" width="11.375" style="37"/>
  </cols>
  <sheetData>
    <row r="1" spans="1:6" ht="25.55" x14ac:dyDescent="0.4">
      <c r="A1" s="36" t="s">
        <v>42</v>
      </c>
      <c r="F1" s="15"/>
    </row>
    <row r="2" spans="1:6" s="38" customFormat="1" x14ac:dyDescent="0.25">
      <c r="B2" s="595"/>
    </row>
    <row r="3" spans="1:6" s="38" customFormat="1" ht="17.7" x14ac:dyDescent="0.3">
      <c r="A3" s="39"/>
      <c r="B3" s="595"/>
    </row>
    <row r="4" spans="1:6" s="38" customFormat="1" ht="30.15" x14ac:dyDescent="0.25">
      <c r="A4" s="20" t="s">
        <v>266</v>
      </c>
      <c r="B4" s="18" t="s">
        <v>753</v>
      </c>
    </row>
    <row r="5" spans="1:6" s="38" customFormat="1" x14ac:dyDescent="0.25">
      <c r="B5" s="595"/>
    </row>
    <row r="6" spans="1:6" s="38" customFormat="1" ht="18.350000000000001" thickBot="1" x14ac:dyDescent="0.35">
      <c r="A6" s="704" t="s">
        <v>265</v>
      </c>
      <c r="B6" s="703"/>
    </row>
    <row r="7" spans="1:6" s="38" customFormat="1" ht="15.75" thickBot="1" x14ac:dyDescent="0.3">
      <c r="A7" s="695" t="s">
        <v>12</v>
      </c>
      <c r="B7" s="696"/>
    </row>
    <row r="8" spans="1:6" s="38" customFormat="1" ht="15.75" x14ac:dyDescent="0.25">
      <c r="A8" s="582"/>
      <c r="B8" s="583"/>
    </row>
    <row r="9" spans="1:6" s="38" customFormat="1" ht="31.45" x14ac:dyDescent="0.25">
      <c r="A9" s="22" t="s">
        <v>1</v>
      </c>
      <c r="B9" s="583" t="s">
        <v>174</v>
      </c>
    </row>
    <row r="10" spans="1:6" s="38" customFormat="1" ht="15.75" x14ac:dyDescent="0.25">
      <c r="A10" s="22" t="s">
        <v>5</v>
      </c>
      <c r="B10" s="583" t="s">
        <v>176</v>
      </c>
    </row>
    <row r="11" spans="1:6" s="38" customFormat="1" ht="31.45" x14ac:dyDescent="0.25">
      <c r="A11" s="22" t="s">
        <v>9</v>
      </c>
      <c r="B11" s="583" t="s">
        <v>709</v>
      </c>
    </row>
    <row r="12" spans="1:6" s="38" customFormat="1" ht="31.45" x14ac:dyDescent="0.25">
      <c r="A12" s="22" t="s">
        <v>4</v>
      </c>
      <c r="B12" s="583" t="s">
        <v>179</v>
      </c>
    </row>
    <row r="13" spans="1:6" s="38" customFormat="1" ht="31.45" x14ac:dyDescent="0.25">
      <c r="A13" s="22" t="s">
        <v>3</v>
      </c>
      <c r="B13" s="583" t="s">
        <v>181</v>
      </c>
    </row>
    <row r="14" spans="1:6" s="38" customFormat="1" ht="15.75" x14ac:dyDescent="0.25">
      <c r="A14" s="23" t="s">
        <v>10</v>
      </c>
      <c r="B14" s="585" t="s">
        <v>183</v>
      </c>
    </row>
    <row r="15" spans="1:6" s="38" customFormat="1" x14ac:dyDescent="0.25">
      <c r="A15" s="74" t="s">
        <v>34</v>
      </c>
      <c r="B15" s="586"/>
    </row>
    <row r="16" spans="1:6" s="38" customFormat="1" x14ac:dyDescent="0.25">
      <c r="A16" s="22" t="s">
        <v>1</v>
      </c>
      <c r="B16" s="586" t="s">
        <v>58</v>
      </c>
    </row>
    <row r="17" spans="1:11" s="38" customFormat="1" x14ac:dyDescent="0.25">
      <c r="A17" s="22" t="s">
        <v>5</v>
      </c>
      <c r="B17" s="586"/>
    </row>
    <row r="18" spans="1:11" s="38" customFormat="1" x14ac:dyDescent="0.25">
      <c r="A18" s="22" t="s">
        <v>9</v>
      </c>
      <c r="B18" s="586"/>
    </row>
    <row r="19" spans="1:11" s="38" customFormat="1" x14ac:dyDescent="0.25">
      <c r="A19" s="22" t="s">
        <v>4</v>
      </c>
      <c r="B19" s="586"/>
    </row>
    <row r="20" spans="1:11" s="38" customFormat="1" x14ac:dyDescent="0.25">
      <c r="A20" s="22" t="s">
        <v>3</v>
      </c>
      <c r="B20" s="586"/>
    </row>
    <row r="21" spans="1:11" s="38" customFormat="1" x14ac:dyDescent="0.25">
      <c r="A21" s="22" t="s">
        <v>10</v>
      </c>
      <c r="B21" s="586"/>
    </row>
    <row r="22" spans="1:11" s="38" customFormat="1" x14ac:dyDescent="0.25">
      <c r="A22" s="75" t="s">
        <v>35</v>
      </c>
      <c r="B22" s="587"/>
    </row>
    <row r="23" spans="1:11" s="38" customFormat="1" x14ac:dyDescent="0.25">
      <c r="A23" s="22" t="s">
        <v>1</v>
      </c>
      <c r="B23" s="586" t="s">
        <v>58</v>
      </c>
    </row>
    <row r="24" spans="1:11" s="38" customFormat="1" x14ac:dyDescent="0.25">
      <c r="A24" s="22" t="s">
        <v>5</v>
      </c>
      <c r="B24" s="586"/>
    </row>
    <row r="25" spans="1:11" s="38" customFormat="1" x14ac:dyDescent="0.25">
      <c r="A25" s="22" t="s">
        <v>9</v>
      </c>
      <c r="B25" s="586"/>
      <c r="J25" s="309"/>
      <c r="K25" s="309"/>
    </row>
    <row r="26" spans="1:11" s="38" customFormat="1" x14ac:dyDescent="0.25">
      <c r="A26" s="22" t="s">
        <v>4</v>
      </c>
      <c r="B26" s="586"/>
    </row>
    <row r="27" spans="1:11" s="38" customFormat="1" x14ac:dyDescent="0.25">
      <c r="A27" s="22" t="s">
        <v>3</v>
      </c>
      <c r="B27" s="586"/>
    </row>
    <row r="28" spans="1:11" s="38" customFormat="1" x14ac:dyDescent="0.25">
      <c r="A28" s="23" t="s">
        <v>10</v>
      </c>
      <c r="B28" s="588"/>
    </row>
    <row r="29" spans="1:11" s="38" customFormat="1" x14ac:dyDescent="0.25">
      <c r="A29" s="74" t="s">
        <v>14</v>
      </c>
      <c r="B29" s="586"/>
    </row>
    <row r="30" spans="1:11" s="38" customFormat="1" x14ac:dyDescent="0.25">
      <c r="A30" s="22" t="s">
        <v>1</v>
      </c>
      <c r="B30" s="586" t="str">
        <f>'Conventional '!B30</f>
        <v>+/-</v>
      </c>
    </row>
    <row r="31" spans="1:11" s="38" customFormat="1" x14ac:dyDescent="0.25">
      <c r="A31" s="22" t="s">
        <v>5</v>
      </c>
      <c r="B31" s="586" t="s">
        <v>702</v>
      </c>
    </row>
    <row r="32" spans="1:11" s="38" customFormat="1" x14ac:dyDescent="0.25">
      <c r="A32" s="22" t="s">
        <v>9</v>
      </c>
      <c r="B32" s="586"/>
    </row>
    <row r="33" spans="1:13" s="38" customFormat="1" x14ac:dyDescent="0.25">
      <c r="A33" s="22" t="s">
        <v>4</v>
      </c>
      <c r="B33" s="586"/>
      <c r="E33" s="45"/>
      <c r="F33" s="46" t="s">
        <v>63</v>
      </c>
      <c r="G33" s="47"/>
      <c r="H33" s="47"/>
      <c r="I33" s="47"/>
      <c r="J33" s="47"/>
      <c r="K33" s="47"/>
      <c r="L33" s="47"/>
      <c r="M33" s="48"/>
    </row>
    <row r="34" spans="1:13" s="38" customFormat="1" x14ac:dyDescent="0.25">
      <c r="A34" s="22" t="s">
        <v>3</v>
      </c>
      <c r="B34" s="586"/>
      <c r="E34" s="49"/>
      <c r="F34" s="49" t="s">
        <v>64</v>
      </c>
      <c r="G34" s="49"/>
      <c r="H34" s="49" t="s">
        <v>65</v>
      </c>
      <c r="I34" s="49"/>
      <c r="J34" s="49" t="s">
        <v>66</v>
      </c>
      <c r="K34" s="49"/>
      <c r="L34" s="49" t="s">
        <v>67</v>
      </c>
      <c r="M34" s="49"/>
    </row>
    <row r="35" spans="1:13" s="38" customFormat="1" x14ac:dyDescent="0.25">
      <c r="A35" s="22" t="s">
        <v>10</v>
      </c>
      <c r="B35" s="586"/>
      <c r="E35" s="49"/>
      <c r="F35" s="49" t="s">
        <v>68</v>
      </c>
      <c r="G35" s="49" t="s">
        <v>69</v>
      </c>
      <c r="H35" s="49" t="s">
        <v>70</v>
      </c>
      <c r="I35" s="49" t="s">
        <v>69</v>
      </c>
      <c r="J35" s="49" t="s">
        <v>70</v>
      </c>
      <c r="K35" s="49" t="s">
        <v>71</v>
      </c>
      <c r="L35" s="49" t="s">
        <v>70</v>
      </c>
      <c r="M35" s="49" t="s">
        <v>71</v>
      </c>
    </row>
    <row r="36" spans="1:13" s="38" customFormat="1" x14ac:dyDescent="0.25">
      <c r="A36" s="75" t="s">
        <v>15</v>
      </c>
      <c r="B36" s="587"/>
      <c r="E36" s="49" t="s">
        <v>72</v>
      </c>
      <c r="F36" s="49">
        <v>381</v>
      </c>
      <c r="G36" s="49">
        <v>524</v>
      </c>
      <c r="H36" s="49">
        <v>0</v>
      </c>
      <c r="I36" s="49">
        <v>350</v>
      </c>
      <c r="J36" s="49">
        <v>225</v>
      </c>
      <c r="K36" s="49">
        <v>373</v>
      </c>
      <c r="L36" s="49">
        <v>0</v>
      </c>
      <c r="M36" s="49">
        <v>377</v>
      </c>
    </row>
    <row r="37" spans="1:13" s="38" customFormat="1" x14ac:dyDescent="0.25">
      <c r="A37" s="22" t="s">
        <v>1</v>
      </c>
      <c r="B37" s="586" t="s">
        <v>58</v>
      </c>
      <c r="E37" s="49" t="s">
        <v>73</v>
      </c>
      <c r="F37" s="49">
        <v>0.18</v>
      </c>
      <c r="G37" s="49">
        <v>0.52700000000000002</v>
      </c>
      <c r="H37" s="49">
        <v>0</v>
      </c>
      <c r="I37" s="49">
        <v>0.24</v>
      </c>
      <c r="J37" s="49">
        <v>0.10299999999999999</v>
      </c>
      <c r="K37" s="49">
        <v>0.39900000000000002</v>
      </c>
      <c r="L37" s="49">
        <v>0</v>
      </c>
      <c r="M37" s="49">
        <v>0.24299999999999999</v>
      </c>
    </row>
    <row r="38" spans="1:13" s="38" customFormat="1" x14ac:dyDescent="0.25">
      <c r="A38" s="22" t="s">
        <v>5</v>
      </c>
      <c r="B38" s="586"/>
      <c r="E38" s="49" t="s">
        <v>74</v>
      </c>
      <c r="F38" s="49">
        <v>3.7450000000000001</v>
      </c>
      <c r="G38" s="49">
        <v>3.95</v>
      </c>
      <c r="H38" s="49">
        <v>0</v>
      </c>
      <c r="I38" s="49">
        <v>0.21299999999999999</v>
      </c>
      <c r="J38" s="49">
        <v>3.0990000000000002</v>
      </c>
      <c r="K38" s="49">
        <v>3.3029999999999999</v>
      </c>
      <c r="L38" s="49">
        <v>0</v>
      </c>
      <c r="M38" s="49">
        <v>0.23499999999999999</v>
      </c>
    </row>
    <row r="39" spans="1:13" s="38" customFormat="1" x14ac:dyDescent="0.25">
      <c r="A39" s="22" t="s">
        <v>9</v>
      </c>
      <c r="B39" s="586"/>
      <c r="E39" s="49" t="s">
        <v>75</v>
      </c>
      <c r="F39" s="49">
        <v>0.14099999999999999</v>
      </c>
      <c r="G39" s="49">
        <v>0.433</v>
      </c>
      <c r="H39" s="49">
        <v>0</v>
      </c>
      <c r="I39" s="49">
        <v>0.45</v>
      </c>
      <c r="J39" s="49">
        <v>9.8000000000000004E-2</v>
      </c>
      <c r="K39" s="49">
        <v>0.33100000000000002</v>
      </c>
      <c r="L39" s="49">
        <v>0</v>
      </c>
      <c r="M39" s="49">
        <v>0.26900000000000002</v>
      </c>
    </row>
    <row r="40" spans="1:13" s="38" customFormat="1" x14ac:dyDescent="0.25">
      <c r="A40" s="22" t="s">
        <v>4</v>
      </c>
      <c r="B40" s="586"/>
      <c r="E40" s="49" t="s">
        <v>76</v>
      </c>
      <c r="F40" s="49">
        <v>2.9000000000000001E-2</v>
      </c>
      <c r="G40" s="49">
        <v>0.13200000000000001</v>
      </c>
      <c r="H40" s="49">
        <v>2.1000000000000001E-2</v>
      </c>
      <c r="I40" s="49">
        <v>0.51500000000000001</v>
      </c>
      <c r="J40" s="49">
        <v>2.7E-2</v>
      </c>
      <c r="K40" s="49">
        <v>0.17799999999999999</v>
      </c>
      <c r="L40" s="49">
        <v>2.1000000000000001E-2</v>
      </c>
      <c r="M40" s="51">
        <v>0.20899999999999999</v>
      </c>
    </row>
    <row r="41" spans="1:13" s="38" customFormat="1" x14ac:dyDescent="0.25">
      <c r="A41" s="22" t="s">
        <v>3</v>
      </c>
      <c r="B41" s="586"/>
      <c r="E41" s="49" t="s">
        <v>77</v>
      </c>
      <c r="F41" s="49">
        <v>1.4999999999999999E-2</v>
      </c>
      <c r="G41" s="49">
        <v>5.8000000000000003E-2</v>
      </c>
      <c r="H41" s="49">
        <v>7.0000000000000001E-3</v>
      </c>
      <c r="I41" s="49">
        <v>0.16200000000000001</v>
      </c>
      <c r="J41" s="49">
        <v>1.4E-2</v>
      </c>
      <c r="K41" s="49">
        <v>6.8000000000000005E-2</v>
      </c>
      <c r="L41" s="49">
        <v>7.0000000000000001E-3</v>
      </c>
      <c r="M41" s="51">
        <v>8.8999999999999996E-2</v>
      </c>
    </row>
    <row r="42" spans="1:13" s="38" customFormat="1" x14ac:dyDescent="0.25">
      <c r="A42" s="23" t="s">
        <v>10</v>
      </c>
      <c r="B42" s="588"/>
      <c r="E42" s="49" t="s">
        <v>78</v>
      </c>
      <c r="F42" s="49">
        <v>6.0000000000000001E-3</v>
      </c>
      <c r="G42" s="49">
        <v>0.30299999999999999</v>
      </c>
      <c r="H42" s="49">
        <v>0</v>
      </c>
      <c r="I42" s="49">
        <v>1.1879999999999999</v>
      </c>
      <c r="J42" s="49">
        <v>4.0000000000000001E-3</v>
      </c>
      <c r="K42" s="49">
        <v>0.42399999999999999</v>
      </c>
      <c r="L42" s="49">
        <v>0</v>
      </c>
      <c r="M42" s="49">
        <v>0.436</v>
      </c>
    </row>
    <row r="43" spans="1:13" s="38" customFormat="1" x14ac:dyDescent="0.25">
      <c r="A43" s="74" t="s">
        <v>11</v>
      </c>
      <c r="B43" s="586"/>
      <c r="E43" s="45" t="s">
        <v>79</v>
      </c>
      <c r="F43" s="47"/>
      <c r="G43" s="47"/>
      <c r="H43" s="47"/>
      <c r="I43" s="47"/>
      <c r="J43" s="47"/>
      <c r="K43" s="47"/>
      <c r="L43" s="47"/>
      <c r="M43" s="48"/>
    </row>
    <row r="44" spans="1:13" s="38" customFormat="1" x14ac:dyDescent="0.25">
      <c r="A44" s="22" t="s">
        <v>1</v>
      </c>
      <c r="B44" s="603" t="s">
        <v>58</v>
      </c>
    </row>
    <row r="45" spans="1:13" s="38" customFormat="1" x14ac:dyDescent="0.25">
      <c r="A45" s="22" t="s">
        <v>5</v>
      </c>
      <c r="B45" s="586"/>
    </row>
    <row r="46" spans="1:13" s="38" customFormat="1" ht="45.2" x14ac:dyDescent="0.25">
      <c r="A46" s="22" t="s">
        <v>9</v>
      </c>
      <c r="B46" s="578" t="s">
        <v>514</v>
      </c>
    </row>
    <row r="47" spans="1:13" s="38" customFormat="1" x14ac:dyDescent="0.25">
      <c r="A47" s="22" t="s">
        <v>4</v>
      </c>
      <c r="B47" s="578" t="s">
        <v>568</v>
      </c>
    </row>
    <row r="48" spans="1:13" s="38" customFormat="1" ht="30.15" x14ac:dyDescent="0.25">
      <c r="A48" s="22" t="s">
        <v>3</v>
      </c>
      <c r="B48" s="578" t="s">
        <v>297</v>
      </c>
    </row>
    <row r="49" spans="1:2" s="38" customFormat="1" x14ac:dyDescent="0.25">
      <c r="A49" s="22" t="s">
        <v>10</v>
      </c>
      <c r="B49" s="588" t="s">
        <v>296</v>
      </c>
    </row>
    <row r="50" spans="1:2" s="38" customFormat="1" x14ac:dyDescent="0.25">
      <c r="A50" s="75" t="s">
        <v>6</v>
      </c>
      <c r="B50" s="587"/>
    </row>
    <row r="51" spans="1:2" s="38" customFormat="1" x14ac:dyDescent="0.25">
      <c r="A51" s="22" t="s">
        <v>1</v>
      </c>
      <c r="B51" s="586" t="s">
        <v>58</v>
      </c>
    </row>
    <row r="52" spans="1:2" s="38" customFormat="1" x14ac:dyDescent="0.25">
      <c r="A52" s="22" t="s">
        <v>5</v>
      </c>
      <c r="B52" s="586"/>
    </row>
    <row r="53" spans="1:2" s="38" customFormat="1" x14ac:dyDescent="0.25">
      <c r="A53" s="22" t="s">
        <v>9</v>
      </c>
      <c r="B53" s="586"/>
    </row>
    <row r="54" spans="1:2" s="38" customFormat="1" x14ac:dyDescent="0.25">
      <c r="A54" s="22" t="s">
        <v>4</v>
      </c>
      <c r="B54" s="586"/>
    </row>
    <row r="55" spans="1:2" s="38" customFormat="1" x14ac:dyDescent="0.25">
      <c r="A55" s="22" t="s">
        <v>3</v>
      </c>
      <c r="B55" s="586"/>
    </row>
    <row r="56" spans="1:2" s="38" customFormat="1" x14ac:dyDescent="0.25">
      <c r="A56" s="23" t="s">
        <v>10</v>
      </c>
      <c r="B56" s="586"/>
    </row>
    <row r="57" spans="1:2" s="38" customFormat="1" x14ac:dyDescent="0.25">
      <c r="A57" s="75" t="s">
        <v>16</v>
      </c>
      <c r="B57" s="17"/>
    </row>
    <row r="58" spans="1:2" s="38" customFormat="1" x14ac:dyDescent="0.25">
      <c r="A58" s="22" t="s">
        <v>1</v>
      </c>
      <c r="B58" s="578" t="str">
        <f>'Conventional '!B58</f>
        <v>Significant negative externality (--)</v>
      </c>
    </row>
    <row r="59" spans="1:2" s="38" customFormat="1" x14ac:dyDescent="0.25">
      <c r="A59" s="22" t="s">
        <v>5</v>
      </c>
      <c r="B59" s="578" t="s">
        <v>256</v>
      </c>
    </row>
    <row r="60" spans="1:2" s="38" customFormat="1" ht="30.15" x14ac:dyDescent="0.25">
      <c r="A60" s="22" t="s">
        <v>9</v>
      </c>
      <c r="B60" s="578" t="s">
        <v>295</v>
      </c>
    </row>
    <row r="61" spans="1:2" s="38" customFormat="1" x14ac:dyDescent="0.25">
      <c r="A61" s="22" t="s">
        <v>4</v>
      </c>
      <c r="B61" s="578"/>
    </row>
    <row r="62" spans="1:2" s="38" customFormat="1" x14ac:dyDescent="0.25">
      <c r="A62" s="22" t="s">
        <v>3</v>
      </c>
      <c r="B62" s="578"/>
    </row>
    <row r="63" spans="1:2" s="38" customFormat="1" ht="30.15" x14ac:dyDescent="0.25">
      <c r="A63" s="23" t="s">
        <v>10</v>
      </c>
      <c r="B63" s="16" t="s">
        <v>294</v>
      </c>
    </row>
    <row r="64" spans="1:2" s="38" customFormat="1" x14ac:dyDescent="0.25">
      <c r="A64" s="74" t="s">
        <v>594</v>
      </c>
      <c r="B64" s="586"/>
    </row>
    <row r="65" spans="1:2" s="38" customFormat="1" x14ac:dyDescent="0.25">
      <c r="A65" s="22" t="s">
        <v>1</v>
      </c>
      <c r="B65" s="586" t="s">
        <v>58</v>
      </c>
    </row>
    <row r="66" spans="1:2" s="38" customFormat="1" x14ac:dyDescent="0.25">
      <c r="A66" s="22" t="s">
        <v>5</v>
      </c>
      <c r="B66" s="586"/>
    </row>
    <row r="67" spans="1:2" s="38" customFormat="1" x14ac:dyDescent="0.25">
      <c r="A67" s="22" t="s">
        <v>9</v>
      </c>
      <c r="B67" s="586"/>
    </row>
    <row r="68" spans="1:2" s="38" customFormat="1" x14ac:dyDescent="0.25">
      <c r="A68" s="22" t="s">
        <v>4</v>
      </c>
      <c r="B68" s="586"/>
    </row>
    <row r="69" spans="1:2" s="38" customFormat="1" x14ac:dyDescent="0.25">
      <c r="A69" s="22" t="s">
        <v>3</v>
      </c>
      <c r="B69" s="586"/>
    </row>
    <row r="70" spans="1:2" s="38" customFormat="1" x14ac:dyDescent="0.25">
      <c r="A70" s="22" t="s">
        <v>36</v>
      </c>
      <c r="B70" s="586"/>
    </row>
    <row r="71" spans="1:2" s="38" customFormat="1" x14ac:dyDescent="0.25">
      <c r="A71" s="75" t="s">
        <v>578</v>
      </c>
      <c r="B71" s="95"/>
    </row>
    <row r="72" spans="1:2" s="38" customFormat="1" x14ac:dyDescent="0.25">
      <c r="A72" s="22" t="s">
        <v>1</v>
      </c>
      <c r="B72" s="603" t="s">
        <v>58</v>
      </c>
    </row>
    <row r="73" spans="1:2" s="38" customFormat="1" x14ac:dyDescent="0.25">
      <c r="A73" s="30" t="s">
        <v>5</v>
      </c>
      <c r="B73" s="586"/>
    </row>
    <row r="74" spans="1:2" s="38" customFormat="1" ht="75.3" x14ac:dyDescent="0.25">
      <c r="A74" s="22" t="s">
        <v>9</v>
      </c>
      <c r="B74" s="692" t="s">
        <v>754</v>
      </c>
    </row>
    <row r="75" spans="1:2" s="38" customFormat="1" ht="60.25" x14ac:dyDescent="0.25">
      <c r="A75" s="22" t="s">
        <v>4</v>
      </c>
      <c r="B75" s="578" t="s">
        <v>755</v>
      </c>
    </row>
    <row r="76" spans="1:2" s="38" customFormat="1" x14ac:dyDescent="0.25">
      <c r="A76" s="22" t="s">
        <v>3</v>
      </c>
      <c r="B76" s="586"/>
    </row>
    <row r="77" spans="1:2" s="38" customFormat="1" x14ac:dyDescent="0.25">
      <c r="A77" s="22" t="s">
        <v>36</v>
      </c>
      <c r="B77" s="586" t="s">
        <v>293</v>
      </c>
    </row>
    <row r="78" spans="1:2" s="38" customFormat="1" x14ac:dyDescent="0.25">
      <c r="A78" s="75" t="s">
        <v>692</v>
      </c>
      <c r="B78" s="587"/>
    </row>
    <row r="79" spans="1:2" s="38" customFormat="1" x14ac:dyDescent="0.25">
      <c r="A79" s="22" t="s">
        <v>1</v>
      </c>
      <c r="B79" s="586" t="s">
        <v>58</v>
      </c>
    </row>
    <row r="80" spans="1:2" s="38" customFormat="1" x14ac:dyDescent="0.25">
      <c r="A80" s="30" t="s">
        <v>5</v>
      </c>
      <c r="B80" s="586"/>
    </row>
    <row r="81" spans="1:4" s="38" customFormat="1" x14ac:dyDescent="0.25">
      <c r="A81" s="22" t="s">
        <v>9</v>
      </c>
      <c r="B81" s="586" t="s">
        <v>756</v>
      </c>
    </row>
    <row r="82" spans="1:4" s="38" customFormat="1" x14ac:dyDescent="0.25">
      <c r="A82" s="22" t="s">
        <v>4</v>
      </c>
      <c r="B82" s="586"/>
    </row>
    <row r="83" spans="1:4" s="38" customFormat="1" x14ac:dyDescent="0.25">
      <c r="A83" s="22" t="s">
        <v>3</v>
      </c>
      <c r="B83" s="586"/>
    </row>
    <row r="84" spans="1:4" s="38" customFormat="1" x14ac:dyDescent="0.25">
      <c r="A84" s="74" t="s">
        <v>36</v>
      </c>
      <c r="B84" s="586"/>
    </row>
    <row r="85" spans="1:4" s="38" customFormat="1" x14ac:dyDescent="0.25">
      <c r="A85" s="75" t="s">
        <v>580</v>
      </c>
      <c r="B85" s="587"/>
    </row>
    <row r="86" spans="1:4" s="38" customFormat="1" x14ac:dyDescent="0.25">
      <c r="A86" s="22" t="s">
        <v>1</v>
      </c>
      <c r="B86" s="586" t="s">
        <v>58</v>
      </c>
    </row>
    <row r="87" spans="1:4" s="38" customFormat="1" x14ac:dyDescent="0.25">
      <c r="A87" s="30" t="s">
        <v>5</v>
      </c>
      <c r="B87" s="586"/>
    </row>
    <row r="88" spans="1:4" s="38" customFormat="1" x14ac:dyDescent="0.25">
      <c r="A88" s="22" t="s">
        <v>9</v>
      </c>
      <c r="B88" s="586"/>
    </row>
    <row r="89" spans="1:4" s="38" customFormat="1" x14ac:dyDescent="0.25">
      <c r="A89" s="22" t="s">
        <v>4</v>
      </c>
      <c r="B89" s="586"/>
    </row>
    <row r="90" spans="1:4" s="38" customFormat="1" x14ac:dyDescent="0.25">
      <c r="A90" s="22" t="s">
        <v>3</v>
      </c>
      <c r="B90" s="586"/>
    </row>
    <row r="91" spans="1:4" s="38" customFormat="1" x14ac:dyDescent="0.25">
      <c r="A91" s="22" t="s">
        <v>36</v>
      </c>
      <c r="B91" s="588"/>
    </row>
    <row r="92" spans="1:4" s="38" customFormat="1" x14ac:dyDescent="0.25">
      <c r="A92" s="85" t="s">
        <v>18</v>
      </c>
      <c r="B92" s="578"/>
    </row>
    <row r="93" spans="1:4" s="38" customFormat="1" x14ac:dyDescent="0.25">
      <c r="A93" s="582" t="s">
        <v>1</v>
      </c>
      <c r="B93" s="586" t="s">
        <v>575</v>
      </c>
    </row>
    <row r="94" spans="1:4" s="38" customFormat="1" x14ac:dyDescent="0.25">
      <c r="A94" s="22" t="s">
        <v>5</v>
      </c>
      <c r="B94" s="603"/>
    </row>
    <row r="95" spans="1:4" s="38" customFormat="1" ht="90.35" x14ac:dyDescent="0.25">
      <c r="A95" s="22" t="s">
        <v>9</v>
      </c>
      <c r="B95" s="94" t="s">
        <v>292</v>
      </c>
      <c r="D95" s="37"/>
    </row>
    <row r="96" spans="1:4" s="38" customFormat="1" ht="30.15" x14ac:dyDescent="0.25">
      <c r="A96" s="22" t="s">
        <v>4</v>
      </c>
      <c r="B96" s="94" t="s">
        <v>606</v>
      </c>
      <c r="D96" s="37"/>
    </row>
    <row r="97" spans="1:4" s="38" customFormat="1" x14ac:dyDescent="0.25">
      <c r="A97" s="22" t="s">
        <v>3</v>
      </c>
      <c r="B97" s="586"/>
      <c r="D97" s="37"/>
    </row>
    <row r="98" spans="1:4" s="38" customFormat="1" x14ac:dyDescent="0.25">
      <c r="A98" s="23" t="s">
        <v>36</v>
      </c>
      <c r="B98" s="586" t="s">
        <v>291</v>
      </c>
      <c r="D98" s="37"/>
    </row>
    <row r="99" spans="1:4" s="38" customFormat="1" x14ac:dyDescent="0.25">
      <c r="A99" s="74" t="s">
        <v>19</v>
      </c>
      <c r="B99" s="587"/>
      <c r="D99" s="37"/>
    </row>
    <row r="100" spans="1:4" s="38" customFormat="1" x14ac:dyDescent="0.25">
      <c r="A100" s="22" t="s">
        <v>1</v>
      </c>
      <c r="B100" s="586" t="s">
        <v>58</v>
      </c>
      <c r="D100" s="37"/>
    </row>
    <row r="101" spans="1:4" s="38" customFormat="1" x14ac:dyDescent="0.25">
      <c r="A101" s="22" t="s">
        <v>5</v>
      </c>
      <c r="B101" s="586"/>
      <c r="D101" s="37"/>
    </row>
    <row r="102" spans="1:4" s="38" customFormat="1" x14ac:dyDescent="0.25">
      <c r="A102" s="22" t="s">
        <v>9</v>
      </c>
      <c r="B102" s="586"/>
      <c r="D102" s="37"/>
    </row>
    <row r="103" spans="1:4" s="38" customFormat="1" x14ac:dyDescent="0.25">
      <c r="A103" s="22" t="s">
        <v>4</v>
      </c>
      <c r="B103" s="586"/>
      <c r="D103" s="37"/>
    </row>
    <row r="104" spans="1:4" s="38" customFormat="1" x14ac:dyDescent="0.25">
      <c r="A104" s="22" t="s">
        <v>3</v>
      </c>
      <c r="B104" s="586"/>
      <c r="D104" s="37"/>
    </row>
    <row r="105" spans="1:4" s="38" customFormat="1" x14ac:dyDescent="0.25">
      <c r="A105" s="165" t="s">
        <v>36</v>
      </c>
      <c r="B105" s="588"/>
      <c r="D105" s="37"/>
    </row>
    <row r="106" spans="1:4" s="38" customFormat="1" x14ac:dyDescent="0.25">
      <c r="A106" s="672" t="s">
        <v>585</v>
      </c>
      <c r="B106" s="586"/>
      <c r="D106" s="37"/>
    </row>
    <row r="107" spans="1:4" s="38" customFormat="1" x14ac:dyDescent="0.25">
      <c r="A107" s="162" t="s">
        <v>588</v>
      </c>
      <c r="B107" s="586" t="s">
        <v>58</v>
      </c>
      <c r="D107" s="37"/>
    </row>
    <row r="108" spans="1:4" s="38" customFormat="1" x14ac:dyDescent="0.25">
      <c r="A108" s="162" t="s">
        <v>589</v>
      </c>
      <c r="B108" s="586"/>
      <c r="D108" s="37"/>
    </row>
    <row r="109" spans="1:4" s="38" customFormat="1" x14ac:dyDescent="0.25">
      <c r="A109" s="162" t="s">
        <v>590</v>
      </c>
      <c r="B109" s="586"/>
      <c r="D109" s="37"/>
    </row>
    <row r="110" spans="1:4" s="38" customFormat="1" x14ac:dyDescent="0.25">
      <c r="A110" s="162" t="s">
        <v>591</v>
      </c>
      <c r="B110" s="586"/>
      <c r="D110" s="37"/>
    </row>
    <row r="111" spans="1:4" s="38" customFormat="1" x14ac:dyDescent="0.25">
      <c r="A111" s="162" t="s">
        <v>592</v>
      </c>
      <c r="B111" s="586"/>
      <c r="D111" s="37"/>
    </row>
    <row r="112" spans="1:4" s="38" customFormat="1" x14ac:dyDescent="0.25">
      <c r="A112" s="163" t="s">
        <v>593</v>
      </c>
      <c r="B112" s="588"/>
      <c r="D112" s="37"/>
    </row>
    <row r="113" spans="1:4" s="38" customFormat="1" ht="15.75" thickBot="1" x14ac:dyDescent="0.3">
      <c r="A113" s="26"/>
      <c r="B113" s="586"/>
      <c r="D113" s="37"/>
    </row>
    <row r="114" spans="1:4" s="38" customFormat="1" x14ac:dyDescent="0.25">
      <c r="A114" s="21" t="s">
        <v>20</v>
      </c>
      <c r="B114" s="581"/>
      <c r="D114" s="37"/>
    </row>
    <row r="115" spans="1:4" s="38" customFormat="1" x14ac:dyDescent="0.25">
      <c r="A115" s="75" t="s">
        <v>21</v>
      </c>
      <c r="B115" s="587"/>
      <c r="D115" s="37"/>
    </row>
    <row r="116" spans="1:4" s="38" customFormat="1" x14ac:dyDescent="0.25">
      <c r="A116" s="22" t="s">
        <v>1</v>
      </c>
      <c r="B116" s="586" t="s">
        <v>58</v>
      </c>
      <c r="D116" s="37"/>
    </row>
    <row r="117" spans="1:4" s="38" customFormat="1" x14ac:dyDescent="0.25">
      <c r="A117" s="22" t="s">
        <v>5</v>
      </c>
      <c r="B117" s="586"/>
      <c r="D117" s="37"/>
    </row>
    <row r="118" spans="1:4" s="38" customFormat="1" x14ac:dyDescent="0.25">
      <c r="A118" s="22" t="s">
        <v>9</v>
      </c>
      <c r="B118" s="586"/>
      <c r="D118" s="37"/>
    </row>
    <row r="119" spans="1:4" s="38" customFormat="1" x14ac:dyDescent="0.25">
      <c r="A119" s="22" t="s">
        <v>4</v>
      </c>
      <c r="B119" s="586"/>
      <c r="D119" s="37"/>
    </row>
    <row r="120" spans="1:4" s="38" customFormat="1" x14ac:dyDescent="0.25">
      <c r="A120" s="22" t="s">
        <v>3</v>
      </c>
      <c r="B120" s="586"/>
      <c r="D120" s="37"/>
    </row>
    <row r="121" spans="1:4" x14ac:dyDescent="0.2">
      <c r="A121" s="22" t="s">
        <v>10</v>
      </c>
      <c r="B121" s="586"/>
    </row>
    <row r="122" spans="1:4" x14ac:dyDescent="0.2">
      <c r="A122" s="75" t="s">
        <v>22</v>
      </c>
      <c r="B122" s="587"/>
    </row>
    <row r="123" spans="1:4" x14ac:dyDescent="0.2">
      <c r="A123" s="22" t="s">
        <v>1</v>
      </c>
      <c r="B123" s="586" t="s">
        <v>58</v>
      </c>
    </row>
    <row r="124" spans="1:4" x14ac:dyDescent="0.2">
      <c r="A124" s="22" t="s">
        <v>5</v>
      </c>
      <c r="B124" s="586"/>
    </row>
    <row r="125" spans="1:4" x14ac:dyDescent="0.2">
      <c r="A125" s="22" t="s">
        <v>9</v>
      </c>
      <c r="B125" s="586"/>
    </row>
    <row r="126" spans="1:4" x14ac:dyDescent="0.2">
      <c r="A126" s="22" t="s">
        <v>4</v>
      </c>
      <c r="B126" s="586"/>
    </row>
    <row r="127" spans="1:4" x14ac:dyDescent="0.2">
      <c r="A127" s="22" t="s">
        <v>3</v>
      </c>
      <c r="B127" s="586" t="s">
        <v>290</v>
      </c>
    </row>
    <row r="128" spans="1:4" x14ac:dyDescent="0.2">
      <c r="A128" s="22" t="s">
        <v>10</v>
      </c>
      <c r="B128" s="586"/>
    </row>
    <row r="129" spans="1:14" x14ac:dyDescent="0.2">
      <c r="A129" s="75" t="s">
        <v>23</v>
      </c>
      <c r="B129" s="587"/>
    </row>
    <row r="130" spans="1:14" x14ac:dyDescent="0.2">
      <c r="A130" s="22" t="s">
        <v>1</v>
      </c>
      <c r="B130" s="586" t="s">
        <v>58</v>
      </c>
    </row>
    <row r="131" spans="1:14" x14ac:dyDescent="0.2">
      <c r="A131" s="22" t="s">
        <v>5</v>
      </c>
      <c r="B131" s="586"/>
    </row>
    <row r="132" spans="1:14" x14ac:dyDescent="0.2">
      <c r="A132" s="22" t="s">
        <v>9</v>
      </c>
      <c r="B132" s="586" t="s">
        <v>799</v>
      </c>
    </row>
    <row r="133" spans="1:14" x14ac:dyDescent="0.2">
      <c r="A133" s="22" t="s">
        <v>4</v>
      </c>
      <c r="B133" s="586"/>
    </row>
    <row r="134" spans="1:14" x14ac:dyDescent="0.2">
      <c r="A134" s="22" t="s">
        <v>3</v>
      </c>
      <c r="B134" s="586"/>
    </row>
    <row r="135" spans="1:14" x14ac:dyDescent="0.2">
      <c r="A135" s="22" t="s">
        <v>10</v>
      </c>
      <c r="B135" s="586"/>
    </row>
    <row r="136" spans="1:14" x14ac:dyDescent="0.2">
      <c r="A136" s="75" t="s">
        <v>24</v>
      </c>
      <c r="B136" s="17"/>
      <c r="N136" s="41"/>
    </row>
    <row r="137" spans="1:14" x14ac:dyDescent="0.2">
      <c r="A137" s="22" t="s">
        <v>1</v>
      </c>
      <c r="B137" s="603" t="s">
        <v>58</v>
      </c>
    </row>
    <row r="138" spans="1:14" x14ac:dyDescent="0.25">
      <c r="A138" s="22" t="s">
        <v>5</v>
      </c>
      <c r="B138" s="561"/>
    </row>
    <row r="139" spans="1:14" x14ac:dyDescent="0.2">
      <c r="A139" s="22" t="s">
        <v>9</v>
      </c>
      <c r="B139" s="578" t="s">
        <v>757</v>
      </c>
    </row>
    <row r="140" spans="1:14" x14ac:dyDescent="0.2">
      <c r="A140" s="22" t="s">
        <v>4</v>
      </c>
      <c r="B140" s="586" t="s">
        <v>548</v>
      </c>
    </row>
    <row r="141" spans="1:14" x14ac:dyDescent="0.2">
      <c r="A141" s="22" t="s">
        <v>3</v>
      </c>
      <c r="B141" s="586"/>
    </row>
    <row r="142" spans="1:14" x14ac:dyDescent="0.2">
      <c r="A142" s="23" t="s">
        <v>10</v>
      </c>
      <c r="B142" s="588" t="s">
        <v>289</v>
      </c>
    </row>
    <row r="143" spans="1:14" x14ac:dyDescent="0.2">
      <c r="A143" s="74" t="s">
        <v>8</v>
      </c>
      <c r="B143" s="586"/>
    </row>
    <row r="144" spans="1:14" x14ac:dyDescent="0.2">
      <c r="A144" s="22" t="s">
        <v>1</v>
      </c>
      <c r="B144" s="603" t="s">
        <v>58</v>
      </c>
    </row>
    <row r="145" spans="1:2" x14ac:dyDescent="0.2">
      <c r="A145" s="22" t="s">
        <v>5</v>
      </c>
      <c r="B145" s="586"/>
    </row>
    <row r="146" spans="1:2" x14ac:dyDescent="0.2">
      <c r="A146" s="22" t="s">
        <v>9</v>
      </c>
      <c r="B146" s="578" t="s">
        <v>758</v>
      </c>
    </row>
    <row r="147" spans="1:2" x14ac:dyDescent="0.2">
      <c r="A147" s="22" t="s">
        <v>4</v>
      </c>
      <c r="B147" s="586"/>
    </row>
    <row r="148" spans="1:2" x14ac:dyDescent="0.2">
      <c r="A148" s="22" t="s">
        <v>3</v>
      </c>
      <c r="B148" s="586"/>
    </row>
    <row r="149" spans="1:2" x14ac:dyDescent="0.2">
      <c r="A149" s="23" t="s">
        <v>10</v>
      </c>
      <c r="B149" s="16" t="s">
        <v>288</v>
      </c>
    </row>
    <row r="150" spans="1:2" x14ac:dyDescent="0.2">
      <c r="A150" s="74" t="s">
        <v>25</v>
      </c>
      <c r="B150" s="586"/>
    </row>
    <row r="151" spans="1:2" x14ac:dyDescent="0.2">
      <c r="A151" s="22" t="s">
        <v>1</v>
      </c>
      <c r="B151" s="586" t="s">
        <v>58</v>
      </c>
    </row>
    <row r="152" spans="1:2" x14ac:dyDescent="0.2">
      <c r="A152" s="22" t="s">
        <v>5</v>
      </c>
      <c r="B152" s="586"/>
    </row>
    <row r="153" spans="1:2" x14ac:dyDescent="0.2">
      <c r="A153" s="22" t="s">
        <v>9</v>
      </c>
      <c r="B153" s="586"/>
    </row>
    <row r="154" spans="1:2" x14ac:dyDescent="0.2">
      <c r="A154" s="22" t="s">
        <v>4</v>
      </c>
      <c r="B154" s="586"/>
    </row>
    <row r="155" spans="1:2" x14ac:dyDescent="0.2">
      <c r="A155" s="22" t="s">
        <v>3</v>
      </c>
      <c r="B155" s="586"/>
    </row>
    <row r="156" spans="1:2" x14ac:dyDescent="0.2">
      <c r="A156" s="23" t="s">
        <v>10</v>
      </c>
      <c r="B156" s="588"/>
    </row>
    <row r="157" spans="1:2" x14ac:dyDescent="0.2">
      <c r="A157" s="75" t="s">
        <v>0</v>
      </c>
      <c r="B157" s="587"/>
    </row>
    <row r="158" spans="1:2" x14ac:dyDescent="0.2">
      <c r="A158" s="22" t="s">
        <v>1</v>
      </c>
      <c r="B158" s="586" t="s">
        <v>58</v>
      </c>
    </row>
    <row r="159" spans="1:2" x14ac:dyDescent="0.2">
      <c r="A159" s="22" t="s">
        <v>5</v>
      </c>
      <c r="B159" s="586"/>
    </row>
    <row r="160" spans="1:2" x14ac:dyDescent="0.2">
      <c r="A160" s="22" t="s">
        <v>9</v>
      </c>
      <c r="B160" s="586"/>
    </row>
    <row r="161" spans="1:2" x14ac:dyDescent="0.2">
      <c r="A161" s="22" t="s">
        <v>4</v>
      </c>
      <c r="B161" s="586"/>
    </row>
    <row r="162" spans="1:2" x14ac:dyDescent="0.2">
      <c r="A162" s="22" t="s">
        <v>3</v>
      </c>
      <c r="B162" s="586"/>
    </row>
    <row r="163" spans="1:2" x14ac:dyDescent="0.2">
      <c r="A163" s="22" t="s">
        <v>36</v>
      </c>
      <c r="B163" s="586"/>
    </row>
    <row r="164" spans="1:2" x14ac:dyDescent="0.2">
      <c r="A164" s="75" t="s">
        <v>7</v>
      </c>
      <c r="B164" s="587"/>
    </row>
    <row r="165" spans="1:2" x14ac:dyDescent="0.2">
      <c r="A165" s="22" t="s">
        <v>1</v>
      </c>
      <c r="B165" s="586" t="s">
        <v>58</v>
      </c>
    </row>
    <row r="166" spans="1:2" x14ac:dyDescent="0.2">
      <c r="A166" s="22" t="s">
        <v>5</v>
      </c>
      <c r="B166" s="586"/>
    </row>
    <row r="167" spans="1:2" x14ac:dyDescent="0.2">
      <c r="A167" s="22" t="s">
        <v>9</v>
      </c>
      <c r="B167" s="586"/>
    </row>
    <row r="168" spans="1:2" x14ac:dyDescent="0.2">
      <c r="A168" s="22" t="s">
        <v>4</v>
      </c>
      <c r="B168" s="586"/>
    </row>
    <row r="169" spans="1:2" x14ac:dyDescent="0.2">
      <c r="A169" s="22" t="s">
        <v>3</v>
      </c>
      <c r="B169" s="586"/>
    </row>
    <row r="170" spans="1:2" x14ac:dyDescent="0.2">
      <c r="A170" s="22" t="s">
        <v>36</v>
      </c>
      <c r="B170" s="586"/>
    </row>
    <row r="171" spans="1:2" x14ac:dyDescent="0.2">
      <c r="A171" s="85" t="s">
        <v>26</v>
      </c>
      <c r="B171" s="587"/>
    </row>
    <row r="172" spans="1:2" x14ac:dyDescent="0.2">
      <c r="A172" s="22" t="s">
        <v>1</v>
      </c>
      <c r="B172" s="586" t="s">
        <v>58</v>
      </c>
    </row>
    <row r="173" spans="1:2" x14ac:dyDescent="0.2">
      <c r="A173" s="22" t="s">
        <v>5</v>
      </c>
      <c r="B173" s="586"/>
    </row>
    <row r="174" spans="1:2" x14ac:dyDescent="0.25">
      <c r="A174" s="22" t="s">
        <v>9</v>
      </c>
      <c r="B174" s="561"/>
    </row>
    <row r="175" spans="1:2" x14ac:dyDescent="0.2">
      <c r="A175" s="22" t="s">
        <v>4</v>
      </c>
      <c r="B175" s="586"/>
    </row>
    <row r="176" spans="1:2" x14ac:dyDescent="0.2">
      <c r="A176" s="22" t="s">
        <v>3</v>
      </c>
      <c r="B176" s="586"/>
    </row>
    <row r="177" spans="1:2" x14ac:dyDescent="0.2">
      <c r="A177" s="23" t="s">
        <v>36</v>
      </c>
      <c r="B177" s="588"/>
    </row>
    <row r="178" spans="1:2" x14ac:dyDescent="0.2">
      <c r="A178" s="74" t="s">
        <v>27</v>
      </c>
      <c r="B178" s="586"/>
    </row>
    <row r="179" spans="1:2" x14ac:dyDescent="0.2">
      <c r="A179" s="22" t="s">
        <v>37</v>
      </c>
      <c r="B179" s="586" t="s">
        <v>58</v>
      </c>
    </row>
    <row r="180" spans="1:2" x14ac:dyDescent="0.2">
      <c r="A180" s="22" t="s">
        <v>5</v>
      </c>
      <c r="B180" s="586"/>
    </row>
    <row r="181" spans="1:2" x14ac:dyDescent="0.2">
      <c r="A181" s="22" t="s">
        <v>9</v>
      </c>
      <c r="B181" s="586"/>
    </row>
    <row r="182" spans="1:2" x14ac:dyDescent="0.2">
      <c r="A182" s="22" t="s">
        <v>4</v>
      </c>
      <c r="B182" s="586"/>
    </row>
    <row r="183" spans="1:2" x14ac:dyDescent="0.2">
      <c r="A183" s="22" t="s">
        <v>3</v>
      </c>
      <c r="B183" s="586"/>
    </row>
    <row r="184" spans="1:2" x14ac:dyDescent="0.2">
      <c r="A184" s="23" t="s">
        <v>36</v>
      </c>
      <c r="B184" s="586"/>
    </row>
    <row r="185" spans="1:2" x14ac:dyDescent="0.2">
      <c r="A185" s="74" t="s">
        <v>38</v>
      </c>
      <c r="B185" s="587"/>
    </row>
    <row r="186" spans="1:2" x14ac:dyDescent="0.2">
      <c r="A186" s="22" t="s">
        <v>37</v>
      </c>
      <c r="B186" s="586" t="s">
        <v>575</v>
      </c>
    </row>
    <row r="187" spans="1:2" x14ac:dyDescent="0.2">
      <c r="A187" s="22" t="s">
        <v>5</v>
      </c>
      <c r="B187" s="586"/>
    </row>
    <row r="188" spans="1:2" x14ac:dyDescent="0.2">
      <c r="A188" s="22" t="s">
        <v>9</v>
      </c>
      <c r="B188" s="586" t="s">
        <v>800</v>
      </c>
    </row>
    <row r="189" spans="1:2" x14ac:dyDescent="0.2">
      <c r="A189" s="22" t="s">
        <v>4</v>
      </c>
      <c r="B189" s="586"/>
    </row>
    <row r="190" spans="1:2" x14ac:dyDescent="0.2">
      <c r="A190" s="22" t="s">
        <v>3</v>
      </c>
      <c r="B190" s="586"/>
    </row>
    <row r="191" spans="1:2" x14ac:dyDescent="0.2">
      <c r="A191" s="23" t="s">
        <v>36</v>
      </c>
      <c r="B191" s="586"/>
    </row>
    <row r="192" spans="1:2" x14ac:dyDescent="0.2">
      <c r="A192" s="74" t="s">
        <v>29</v>
      </c>
      <c r="B192" s="587"/>
    </row>
    <row r="193" spans="1:4" x14ac:dyDescent="0.2">
      <c r="A193" s="22" t="s">
        <v>37</v>
      </c>
      <c r="B193" s="586" t="s">
        <v>58</v>
      </c>
    </row>
    <row r="194" spans="1:4" x14ac:dyDescent="0.2">
      <c r="A194" s="22" t="s">
        <v>5</v>
      </c>
      <c r="B194" s="586"/>
    </row>
    <row r="195" spans="1:4" x14ac:dyDescent="0.2">
      <c r="A195" s="22" t="s">
        <v>9</v>
      </c>
      <c r="B195" s="586"/>
    </row>
    <row r="196" spans="1:4" x14ac:dyDescent="0.2">
      <c r="A196" s="22" t="s">
        <v>4</v>
      </c>
      <c r="B196" s="586"/>
      <c r="D196" s="40"/>
    </row>
    <row r="197" spans="1:4" x14ac:dyDescent="0.2">
      <c r="A197" s="22" t="s">
        <v>3</v>
      </c>
      <c r="B197" s="586"/>
    </row>
    <row r="198" spans="1:4" x14ac:dyDescent="0.2">
      <c r="A198" s="23" t="s">
        <v>36</v>
      </c>
      <c r="B198" s="588"/>
    </row>
    <row r="199" spans="1:4" x14ac:dyDescent="0.25">
      <c r="A199" s="74" t="s">
        <v>30</v>
      </c>
      <c r="B199" s="102"/>
    </row>
    <row r="200" spans="1:4" x14ac:dyDescent="0.2">
      <c r="A200" s="22" t="s">
        <v>37</v>
      </c>
      <c r="B200" s="578" t="str">
        <f>'Conventional '!B200</f>
        <v>Significant negative externality (--)</v>
      </c>
    </row>
    <row r="201" spans="1:4" x14ac:dyDescent="0.2">
      <c r="A201" s="22" t="s">
        <v>5</v>
      </c>
      <c r="B201" s="578" t="s">
        <v>256</v>
      </c>
    </row>
    <row r="202" spans="1:4" ht="30.15" x14ac:dyDescent="0.2">
      <c r="A202" s="22" t="s">
        <v>9</v>
      </c>
      <c r="B202" s="578" t="s">
        <v>287</v>
      </c>
    </row>
    <row r="203" spans="1:4" x14ac:dyDescent="0.2">
      <c r="A203" s="22" t="s">
        <v>4</v>
      </c>
      <c r="B203" s="578" t="s">
        <v>548</v>
      </c>
    </row>
    <row r="204" spans="1:4" x14ac:dyDescent="0.2">
      <c r="A204" s="22" t="s">
        <v>3</v>
      </c>
      <c r="B204" s="578"/>
    </row>
    <row r="205" spans="1:4" x14ac:dyDescent="0.2">
      <c r="A205" s="23" t="s">
        <v>36</v>
      </c>
      <c r="B205" s="578" t="s">
        <v>286</v>
      </c>
    </row>
    <row r="206" spans="1:4" x14ac:dyDescent="0.2">
      <c r="A206" s="74" t="s">
        <v>31</v>
      </c>
      <c r="B206" s="587"/>
    </row>
    <row r="207" spans="1:4" x14ac:dyDescent="0.2">
      <c r="A207" s="22" t="s">
        <v>37</v>
      </c>
      <c r="B207" s="586" t="s">
        <v>58</v>
      </c>
    </row>
    <row r="208" spans="1:4" x14ac:dyDescent="0.2">
      <c r="A208" s="22" t="s">
        <v>5</v>
      </c>
      <c r="B208" s="586"/>
    </row>
    <row r="209" spans="1:2" x14ac:dyDescent="0.2">
      <c r="A209" s="22" t="s">
        <v>9</v>
      </c>
      <c r="B209" s="586"/>
    </row>
    <row r="210" spans="1:2" x14ac:dyDescent="0.2">
      <c r="A210" s="22" t="s">
        <v>4</v>
      </c>
      <c r="B210" s="586"/>
    </row>
    <row r="211" spans="1:2" x14ac:dyDescent="0.2">
      <c r="A211" s="22" t="s">
        <v>3</v>
      </c>
      <c r="B211" s="586"/>
    </row>
    <row r="212" spans="1:2" x14ac:dyDescent="0.2">
      <c r="A212" s="23" t="s">
        <v>36</v>
      </c>
      <c r="B212" s="588"/>
    </row>
    <row r="213" spans="1:2" x14ac:dyDescent="0.2">
      <c r="A213" s="74" t="s">
        <v>32</v>
      </c>
      <c r="B213" s="586"/>
    </row>
    <row r="214" spans="1:2" x14ac:dyDescent="0.2">
      <c r="A214" s="22" t="s">
        <v>1</v>
      </c>
      <c r="B214" s="586" t="s">
        <v>58</v>
      </c>
    </row>
    <row r="215" spans="1:2" x14ac:dyDescent="0.2">
      <c r="A215" s="22" t="s">
        <v>5</v>
      </c>
      <c r="B215" s="586"/>
    </row>
    <row r="216" spans="1:2" x14ac:dyDescent="0.2">
      <c r="A216" s="22" t="s">
        <v>9</v>
      </c>
      <c r="B216" s="586"/>
    </row>
    <row r="217" spans="1:2" x14ac:dyDescent="0.2">
      <c r="A217" s="22" t="s">
        <v>4</v>
      </c>
      <c r="B217" s="586"/>
    </row>
    <row r="218" spans="1:2" x14ac:dyDescent="0.2">
      <c r="A218" s="22" t="s">
        <v>3</v>
      </c>
      <c r="B218" s="586"/>
    </row>
    <row r="219" spans="1:2" ht="15.75" thickBot="1" x14ac:dyDescent="0.25">
      <c r="A219" s="25" t="s">
        <v>10</v>
      </c>
      <c r="B219" s="590"/>
    </row>
    <row r="220" spans="1:2" ht="15.75" thickBot="1" x14ac:dyDescent="0.25">
      <c r="A220" s="30"/>
      <c r="B220" s="586"/>
    </row>
    <row r="221" spans="1:2" x14ac:dyDescent="0.2">
      <c r="A221" s="32" t="s">
        <v>39</v>
      </c>
      <c r="B221" s="581"/>
    </row>
    <row r="222" spans="1:2" x14ac:dyDescent="0.2">
      <c r="A222" s="74" t="s">
        <v>34</v>
      </c>
      <c r="B222" s="587"/>
    </row>
    <row r="223" spans="1:2" x14ac:dyDescent="0.2">
      <c r="A223" s="22" t="s">
        <v>1</v>
      </c>
      <c r="B223" s="586" t="s">
        <v>58</v>
      </c>
    </row>
    <row r="224" spans="1:2" x14ac:dyDescent="0.2">
      <c r="A224" s="22" t="s">
        <v>5</v>
      </c>
      <c r="B224" s="586"/>
    </row>
    <row r="225" spans="1:2" x14ac:dyDescent="0.2">
      <c r="A225" s="22" t="s">
        <v>9</v>
      </c>
      <c r="B225" s="586"/>
    </row>
    <row r="226" spans="1:2" x14ac:dyDescent="0.2">
      <c r="A226" s="22" t="s">
        <v>4</v>
      </c>
      <c r="B226" s="586"/>
    </row>
    <row r="227" spans="1:2" x14ac:dyDescent="0.2">
      <c r="A227" s="22" t="s">
        <v>3</v>
      </c>
      <c r="B227" s="586"/>
    </row>
    <row r="228" spans="1:2" x14ac:dyDescent="0.2">
      <c r="A228" s="22" t="s">
        <v>10</v>
      </c>
      <c r="B228" s="586"/>
    </row>
    <row r="229" spans="1:2" x14ac:dyDescent="0.2">
      <c r="A229" s="75" t="s">
        <v>35</v>
      </c>
      <c r="B229" s="587"/>
    </row>
    <row r="230" spans="1:2" x14ac:dyDescent="0.2">
      <c r="A230" s="22" t="s">
        <v>1</v>
      </c>
      <c r="B230" s="586" t="s">
        <v>58</v>
      </c>
    </row>
    <row r="231" spans="1:2" x14ac:dyDescent="0.2">
      <c r="A231" s="22" t="s">
        <v>5</v>
      </c>
      <c r="B231" s="586"/>
    </row>
    <row r="232" spans="1:2" x14ac:dyDescent="0.2">
      <c r="A232" s="22" t="s">
        <v>9</v>
      </c>
      <c r="B232" s="586"/>
    </row>
    <row r="233" spans="1:2" x14ac:dyDescent="0.2">
      <c r="A233" s="22" t="s">
        <v>4</v>
      </c>
      <c r="B233" s="586"/>
    </row>
    <row r="234" spans="1:2" x14ac:dyDescent="0.2">
      <c r="A234" s="22" t="s">
        <v>3</v>
      </c>
      <c r="B234" s="586"/>
    </row>
    <row r="235" spans="1:2" x14ac:dyDescent="0.2">
      <c r="A235" s="23" t="s">
        <v>10</v>
      </c>
      <c r="B235" s="586"/>
    </row>
    <row r="236" spans="1:2" x14ac:dyDescent="0.2">
      <c r="A236" s="74" t="s">
        <v>14</v>
      </c>
      <c r="B236" s="587"/>
    </row>
    <row r="237" spans="1:2" x14ac:dyDescent="0.2">
      <c r="A237" s="22" t="s">
        <v>1</v>
      </c>
      <c r="B237" s="586" t="s">
        <v>58</v>
      </c>
    </row>
    <row r="238" spans="1:2" x14ac:dyDescent="0.2">
      <c r="A238" s="22" t="s">
        <v>5</v>
      </c>
      <c r="B238" s="586"/>
    </row>
    <row r="239" spans="1:2" x14ac:dyDescent="0.2">
      <c r="A239" s="22" t="s">
        <v>9</v>
      </c>
      <c r="B239" s="586"/>
    </row>
    <row r="240" spans="1:2" x14ac:dyDescent="0.2">
      <c r="A240" s="22" t="s">
        <v>4</v>
      </c>
      <c r="B240" s="586"/>
    </row>
    <row r="241" spans="1:2" x14ac:dyDescent="0.2">
      <c r="A241" s="22" t="s">
        <v>3</v>
      </c>
      <c r="B241" s="586"/>
    </row>
    <row r="242" spans="1:2" x14ac:dyDescent="0.2">
      <c r="A242" s="22" t="s">
        <v>10</v>
      </c>
      <c r="B242" s="588"/>
    </row>
    <row r="243" spans="1:2" x14ac:dyDescent="0.2">
      <c r="A243" s="75" t="s">
        <v>15</v>
      </c>
      <c r="B243" s="586"/>
    </row>
    <row r="244" spans="1:2" x14ac:dyDescent="0.2">
      <c r="A244" s="74" t="s">
        <v>1</v>
      </c>
      <c r="B244" s="586" t="s">
        <v>58</v>
      </c>
    </row>
    <row r="245" spans="1:2" x14ac:dyDescent="0.2">
      <c r="A245" s="22" t="s">
        <v>5</v>
      </c>
      <c r="B245" s="586"/>
    </row>
    <row r="246" spans="1:2" x14ac:dyDescent="0.2">
      <c r="A246" s="22" t="s">
        <v>9</v>
      </c>
      <c r="B246" s="586"/>
    </row>
    <row r="247" spans="1:2" x14ac:dyDescent="0.2">
      <c r="A247" s="22" t="s">
        <v>4</v>
      </c>
      <c r="B247" s="586"/>
    </row>
    <row r="248" spans="1:2" x14ac:dyDescent="0.2">
      <c r="A248" s="22" t="s">
        <v>3</v>
      </c>
      <c r="B248" s="586"/>
    </row>
    <row r="249" spans="1:2" x14ac:dyDescent="0.2">
      <c r="A249" s="23" t="s">
        <v>10</v>
      </c>
      <c r="B249" s="586"/>
    </row>
    <row r="250" spans="1:2" x14ac:dyDescent="0.2">
      <c r="A250" s="74" t="s">
        <v>11</v>
      </c>
      <c r="B250" s="587"/>
    </row>
    <row r="251" spans="1:2" x14ac:dyDescent="0.2">
      <c r="A251" s="22" t="s">
        <v>1</v>
      </c>
      <c r="B251" s="603" t="s">
        <v>575</v>
      </c>
    </row>
    <row r="252" spans="1:2" s="41" customFormat="1" x14ac:dyDescent="0.2">
      <c r="A252" s="22" t="s">
        <v>5</v>
      </c>
      <c r="B252" s="586"/>
    </row>
    <row r="253" spans="1:2" ht="107.2" customHeight="1" x14ac:dyDescent="0.2">
      <c r="A253" s="22" t="s">
        <v>9</v>
      </c>
      <c r="B253" s="94" t="s">
        <v>285</v>
      </c>
    </row>
    <row r="254" spans="1:2" x14ac:dyDescent="0.2">
      <c r="A254" s="22" t="s">
        <v>4</v>
      </c>
      <c r="B254" s="586" t="s">
        <v>607</v>
      </c>
    </row>
    <row r="255" spans="1:2" x14ac:dyDescent="0.2">
      <c r="A255" s="22" t="s">
        <v>3</v>
      </c>
      <c r="B255" s="586"/>
    </row>
    <row r="256" spans="1:2" x14ac:dyDescent="0.2">
      <c r="A256" s="22" t="s">
        <v>10</v>
      </c>
      <c r="B256" s="588"/>
    </row>
    <row r="257" spans="1:2" x14ac:dyDescent="0.2">
      <c r="A257" s="75" t="s">
        <v>6</v>
      </c>
      <c r="B257" s="587" t="s">
        <v>515</v>
      </c>
    </row>
    <row r="258" spans="1:2" x14ac:dyDescent="0.2">
      <c r="A258" s="22" t="s">
        <v>1</v>
      </c>
      <c r="B258" s="603" t="s">
        <v>575</v>
      </c>
    </row>
    <row r="259" spans="1:2" x14ac:dyDescent="0.2">
      <c r="A259" s="22" t="s">
        <v>5</v>
      </c>
      <c r="B259" s="586"/>
    </row>
    <row r="260" spans="1:2" x14ac:dyDescent="0.2">
      <c r="A260" s="22" t="s">
        <v>9</v>
      </c>
      <c r="B260" s="586" t="s">
        <v>801</v>
      </c>
    </row>
    <row r="261" spans="1:2" x14ac:dyDescent="0.2">
      <c r="A261" s="22" t="s">
        <v>4</v>
      </c>
      <c r="B261" s="586"/>
    </row>
    <row r="262" spans="1:2" x14ac:dyDescent="0.2">
      <c r="A262" s="22" t="s">
        <v>3</v>
      </c>
      <c r="B262" s="586"/>
    </row>
    <row r="263" spans="1:2" x14ac:dyDescent="0.2">
      <c r="A263" s="23" t="s">
        <v>10</v>
      </c>
      <c r="B263" s="588"/>
    </row>
    <row r="264" spans="1:2" x14ac:dyDescent="0.2">
      <c r="A264" s="75" t="s">
        <v>16</v>
      </c>
      <c r="B264" s="586"/>
    </row>
    <row r="265" spans="1:2" x14ac:dyDescent="0.2">
      <c r="A265" s="22" t="s">
        <v>1</v>
      </c>
      <c r="B265" s="586" t="s">
        <v>58</v>
      </c>
    </row>
    <row r="266" spans="1:2" x14ac:dyDescent="0.2">
      <c r="A266" s="22" t="s">
        <v>5</v>
      </c>
      <c r="B266" s="586"/>
    </row>
    <row r="267" spans="1:2" x14ac:dyDescent="0.2">
      <c r="A267" s="22" t="s">
        <v>9</v>
      </c>
      <c r="B267" s="586"/>
    </row>
    <row r="268" spans="1:2" x14ac:dyDescent="0.2">
      <c r="A268" s="22" t="s">
        <v>4</v>
      </c>
      <c r="B268" s="586"/>
    </row>
    <row r="269" spans="1:2" x14ac:dyDescent="0.2">
      <c r="A269" s="22" t="s">
        <v>3</v>
      </c>
      <c r="B269" s="586"/>
    </row>
    <row r="270" spans="1:2" x14ac:dyDescent="0.2">
      <c r="A270" s="23" t="s">
        <v>10</v>
      </c>
      <c r="B270" s="588"/>
    </row>
    <row r="271" spans="1:2" x14ac:dyDescent="0.2">
      <c r="A271" s="74" t="s">
        <v>594</v>
      </c>
      <c r="B271" s="586"/>
    </row>
    <row r="272" spans="1:2" x14ac:dyDescent="0.2">
      <c r="A272" s="22" t="s">
        <v>1</v>
      </c>
      <c r="B272" s="586" t="s">
        <v>58</v>
      </c>
    </row>
    <row r="273" spans="1:2" x14ac:dyDescent="0.2">
      <c r="A273" s="22" t="s">
        <v>5</v>
      </c>
      <c r="B273" s="586"/>
    </row>
    <row r="274" spans="1:2" x14ac:dyDescent="0.2">
      <c r="A274" s="22" t="s">
        <v>9</v>
      </c>
      <c r="B274" s="586"/>
    </row>
    <row r="275" spans="1:2" x14ac:dyDescent="0.2">
      <c r="A275" s="22" t="s">
        <v>4</v>
      </c>
      <c r="B275" s="586"/>
    </row>
    <row r="276" spans="1:2" x14ac:dyDescent="0.2">
      <c r="A276" s="22" t="s">
        <v>3</v>
      </c>
      <c r="B276" s="586"/>
    </row>
    <row r="277" spans="1:2" x14ac:dyDescent="0.2">
      <c r="A277" s="22" t="s">
        <v>36</v>
      </c>
      <c r="B277" s="586"/>
    </row>
    <row r="278" spans="1:2" x14ac:dyDescent="0.2">
      <c r="A278" s="75" t="s">
        <v>17</v>
      </c>
      <c r="B278" s="554"/>
    </row>
    <row r="279" spans="1:2" x14ac:dyDescent="0.2">
      <c r="A279" s="30" t="s">
        <v>1</v>
      </c>
      <c r="B279" s="719" t="s">
        <v>575</v>
      </c>
    </row>
    <row r="280" spans="1:2" x14ac:dyDescent="0.2">
      <c r="A280" s="22" t="s">
        <v>5</v>
      </c>
      <c r="B280" s="602"/>
    </row>
    <row r="281" spans="1:2" ht="30.15" x14ac:dyDescent="0.2">
      <c r="A281" s="22" t="s">
        <v>9</v>
      </c>
      <c r="B281" s="597" t="s">
        <v>608</v>
      </c>
    </row>
    <row r="282" spans="1:2" ht="45.2" x14ac:dyDescent="0.2">
      <c r="A282" s="22" t="s">
        <v>4</v>
      </c>
      <c r="B282" s="597" t="s">
        <v>609</v>
      </c>
    </row>
    <row r="283" spans="1:2" x14ac:dyDescent="0.2">
      <c r="A283" s="22" t="s">
        <v>3</v>
      </c>
      <c r="B283" s="586"/>
    </row>
    <row r="284" spans="1:2" x14ac:dyDescent="0.2">
      <c r="A284" s="22" t="s">
        <v>36</v>
      </c>
      <c r="B284" s="586" t="s">
        <v>284</v>
      </c>
    </row>
    <row r="285" spans="1:2" x14ac:dyDescent="0.2">
      <c r="A285" s="75" t="s">
        <v>21</v>
      </c>
      <c r="B285" s="587"/>
    </row>
    <row r="286" spans="1:2" x14ac:dyDescent="0.2">
      <c r="A286" s="22" t="s">
        <v>1</v>
      </c>
      <c r="B286" s="586" t="s">
        <v>58</v>
      </c>
    </row>
    <row r="287" spans="1:2" x14ac:dyDescent="0.2">
      <c r="A287" s="22" t="s">
        <v>5</v>
      </c>
      <c r="B287" s="586"/>
    </row>
    <row r="288" spans="1:2" x14ac:dyDescent="0.2">
      <c r="A288" s="22" t="s">
        <v>9</v>
      </c>
      <c r="B288" s="586"/>
    </row>
    <row r="289" spans="1:2" x14ac:dyDescent="0.2">
      <c r="A289" s="22" t="s">
        <v>4</v>
      </c>
      <c r="B289" s="586"/>
    </row>
    <row r="290" spans="1:2" x14ac:dyDescent="0.2">
      <c r="A290" s="22" t="s">
        <v>3</v>
      </c>
      <c r="B290" s="586"/>
    </row>
    <row r="291" spans="1:2" x14ac:dyDescent="0.2">
      <c r="A291" s="22" t="s">
        <v>36</v>
      </c>
      <c r="B291" s="586"/>
    </row>
    <row r="292" spans="1:2" x14ac:dyDescent="0.2">
      <c r="A292" s="668" t="s">
        <v>18</v>
      </c>
      <c r="B292" s="587"/>
    </row>
    <row r="293" spans="1:2" x14ac:dyDescent="0.2">
      <c r="A293" s="22" t="s">
        <v>1</v>
      </c>
      <c r="B293" s="586" t="s">
        <v>58</v>
      </c>
    </row>
    <row r="294" spans="1:2" x14ac:dyDescent="0.2">
      <c r="A294" s="22" t="s">
        <v>5</v>
      </c>
      <c r="B294" s="586"/>
    </row>
    <row r="295" spans="1:2" x14ac:dyDescent="0.2">
      <c r="A295" s="22" t="s">
        <v>9</v>
      </c>
      <c r="B295" s="586"/>
    </row>
    <row r="296" spans="1:2" x14ac:dyDescent="0.2">
      <c r="A296" s="22" t="s">
        <v>4</v>
      </c>
      <c r="B296" s="586"/>
    </row>
    <row r="297" spans="1:2" x14ac:dyDescent="0.2">
      <c r="A297" s="22" t="s">
        <v>3</v>
      </c>
      <c r="B297" s="586"/>
    </row>
    <row r="298" spans="1:2" x14ac:dyDescent="0.2">
      <c r="A298" s="22" t="s">
        <v>36</v>
      </c>
      <c r="B298" s="586"/>
    </row>
    <row r="299" spans="1:2" x14ac:dyDescent="0.2">
      <c r="A299" s="75" t="s">
        <v>19</v>
      </c>
      <c r="B299" s="587"/>
    </row>
    <row r="300" spans="1:2" x14ac:dyDescent="0.2">
      <c r="A300" s="582" t="s">
        <v>1</v>
      </c>
      <c r="B300" s="586" t="s">
        <v>58</v>
      </c>
    </row>
    <row r="301" spans="1:2" x14ac:dyDescent="0.2">
      <c r="A301" s="22" t="s">
        <v>5</v>
      </c>
      <c r="B301" s="586"/>
    </row>
    <row r="302" spans="1:2" x14ac:dyDescent="0.2">
      <c r="A302" s="22" t="s">
        <v>9</v>
      </c>
      <c r="B302" s="586"/>
    </row>
    <row r="303" spans="1:2" x14ac:dyDescent="0.2">
      <c r="A303" s="22" t="s">
        <v>4</v>
      </c>
      <c r="B303" s="586"/>
    </row>
    <row r="304" spans="1:2" x14ac:dyDescent="0.2">
      <c r="A304" s="22" t="s">
        <v>3</v>
      </c>
      <c r="B304" s="586"/>
    </row>
    <row r="305" spans="1:2" x14ac:dyDescent="0.2">
      <c r="A305" s="23" t="s">
        <v>36</v>
      </c>
      <c r="B305" s="588"/>
    </row>
    <row r="306" spans="1:2" x14ac:dyDescent="0.2">
      <c r="A306" s="668" t="s">
        <v>585</v>
      </c>
      <c r="B306" s="586"/>
    </row>
    <row r="307" spans="1:2" x14ac:dyDescent="0.2">
      <c r="A307" s="22" t="s">
        <v>1</v>
      </c>
      <c r="B307" s="586" t="s">
        <v>58</v>
      </c>
    </row>
    <row r="308" spans="1:2" x14ac:dyDescent="0.2">
      <c r="A308" s="22" t="s">
        <v>5</v>
      </c>
      <c r="B308" s="586"/>
    </row>
    <row r="309" spans="1:2" x14ac:dyDescent="0.2">
      <c r="A309" s="22" t="s">
        <v>9</v>
      </c>
      <c r="B309" s="586"/>
    </row>
    <row r="310" spans="1:2" x14ac:dyDescent="0.2">
      <c r="A310" s="22" t="s">
        <v>4</v>
      </c>
      <c r="B310" s="586"/>
    </row>
    <row r="311" spans="1:2" x14ac:dyDescent="0.2">
      <c r="A311" s="22" t="s">
        <v>3</v>
      </c>
      <c r="B311" s="586"/>
    </row>
    <row r="312" spans="1:2" ht="15.75" thickBot="1" x14ac:dyDescent="0.25">
      <c r="A312" s="25" t="s">
        <v>36</v>
      </c>
      <c r="B312" s="590"/>
    </row>
    <row r="313" spans="1:2" ht="15.75" thickBot="1" x14ac:dyDescent="0.25">
      <c r="A313" s="19"/>
      <c r="B313" s="586"/>
    </row>
    <row r="314" spans="1:2" x14ac:dyDescent="0.2">
      <c r="A314" s="21" t="s">
        <v>33</v>
      </c>
      <c r="B314" s="581"/>
    </row>
    <row r="315" spans="1:2" x14ac:dyDescent="0.2">
      <c r="A315" s="75" t="s">
        <v>21</v>
      </c>
      <c r="B315" s="587"/>
    </row>
    <row r="316" spans="1:2" x14ac:dyDescent="0.2">
      <c r="A316" s="22" t="s">
        <v>1</v>
      </c>
      <c r="B316" s="586" t="s">
        <v>58</v>
      </c>
    </row>
    <row r="317" spans="1:2" x14ac:dyDescent="0.2">
      <c r="A317" s="22" t="s">
        <v>5</v>
      </c>
      <c r="B317" s="586"/>
    </row>
    <row r="318" spans="1:2" x14ac:dyDescent="0.2">
      <c r="A318" s="22" t="s">
        <v>9</v>
      </c>
      <c r="B318" s="586"/>
    </row>
    <row r="319" spans="1:2" x14ac:dyDescent="0.2">
      <c r="A319" s="22" t="s">
        <v>4</v>
      </c>
      <c r="B319" s="586"/>
    </row>
    <row r="320" spans="1:2" x14ac:dyDescent="0.2">
      <c r="A320" s="22" t="s">
        <v>3</v>
      </c>
      <c r="B320" s="586"/>
    </row>
    <row r="321" spans="1:2" x14ac:dyDescent="0.2">
      <c r="A321" s="22" t="s">
        <v>10</v>
      </c>
      <c r="B321" s="586"/>
    </row>
    <row r="322" spans="1:2" x14ac:dyDescent="0.2">
      <c r="A322" s="75" t="s">
        <v>22</v>
      </c>
      <c r="B322" s="587"/>
    </row>
    <row r="323" spans="1:2" x14ac:dyDescent="0.2">
      <c r="A323" s="22" t="s">
        <v>1</v>
      </c>
      <c r="B323" s="586" t="s">
        <v>58</v>
      </c>
    </row>
    <row r="324" spans="1:2" x14ac:dyDescent="0.2">
      <c r="A324" s="22" t="s">
        <v>5</v>
      </c>
      <c r="B324" s="586"/>
    </row>
    <row r="325" spans="1:2" x14ac:dyDescent="0.2">
      <c r="A325" s="22" t="s">
        <v>9</v>
      </c>
      <c r="B325" s="586"/>
    </row>
    <row r="326" spans="1:2" x14ac:dyDescent="0.2">
      <c r="A326" s="22" t="s">
        <v>4</v>
      </c>
      <c r="B326" s="586"/>
    </row>
    <row r="327" spans="1:2" x14ac:dyDescent="0.2">
      <c r="A327" s="22" t="s">
        <v>3</v>
      </c>
      <c r="B327" s="586"/>
    </row>
    <row r="328" spans="1:2" x14ac:dyDescent="0.2">
      <c r="A328" s="22" t="s">
        <v>10</v>
      </c>
      <c r="B328" s="586"/>
    </row>
    <row r="329" spans="1:2" x14ac:dyDescent="0.2">
      <c r="A329" s="75" t="s">
        <v>23</v>
      </c>
      <c r="B329" s="554"/>
    </row>
    <row r="330" spans="1:2" x14ac:dyDescent="0.2">
      <c r="A330" s="22" t="s">
        <v>1</v>
      </c>
      <c r="B330" s="719" t="s">
        <v>575</v>
      </c>
    </row>
    <row r="331" spans="1:2" x14ac:dyDescent="0.2">
      <c r="A331" s="22" t="s">
        <v>5</v>
      </c>
      <c r="B331" s="602"/>
    </row>
    <row r="332" spans="1:2" ht="56.95" customHeight="1" x14ac:dyDescent="0.2">
      <c r="A332" s="22" t="s">
        <v>9</v>
      </c>
      <c r="B332" s="597" t="s">
        <v>283</v>
      </c>
    </row>
    <row r="333" spans="1:2" x14ac:dyDescent="0.2">
      <c r="A333" s="22" t="s">
        <v>4</v>
      </c>
      <c r="B333" s="602" t="s">
        <v>604</v>
      </c>
    </row>
    <row r="334" spans="1:2" ht="45.2" x14ac:dyDescent="0.2">
      <c r="A334" s="22" t="s">
        <v>3</v>
      </c>
      <c r="B334" s="597" t="s">
        <v>804</v>
      </c>
    </row>
    <row r="335" spans="1:2" x14ac:dyDescent="0.2">
      <c r="A335" s="23" t="s">
        <v>10</v>
      </c>
      <c r="B335" s="632"/>
    </row>
    <row r="336" spans="1:2" x14ac:dyDescent="0.2">
      <c r="A336" s="74" t="s">
        <v>24</v>
      </c>
      <c r="B336" s="586"/>
    </row>
    <row r="337" spans="1:2" x14ac:dyDescent="0.2">
      <c r="A337" s="22" t="s">
        <v>1</v>
      </c>
      <c r="B337" s="596" t="s">
        <v>575</v>
      </c>
    </row>
    <row r="338" spans="1:2" x14ac:dyDescent="0.2">
      <c r="A338" s="22" t="s">
        <v>5</v>
      </c>
      <c r="B338" s="602"/>
    </row>
    <row r="339" spans="1:2" ht="150.55000000000001" x14ac:dyDescent="0.2">
      <c r="A339" s="22" t="s">
        <v>9</v>
      </c>
      <c r="B339" s="597" t="s">
        <v>802</v>
      </c>
    </row>
    <row r="340" spans="1:2" ht="60.25" x14ac:dyDescent="0.2">
      <c r="A340" s="22" t="s">
        <v>4</v>
      </c>
      <c r="B340" s="597" t="s">
        <v>610</v>
      </c>
    </row>
    <row r="341" spans="1:2" x14ac:dyDescent="0.2">
      <c r="A341" s="22" t="s">
        <v>3</v>
      </c>
      <c r="B341" s="586" t="s">
        <v>803</v>
      </c>
    </row>
    <row r="342" spans="1:2" x14ac:dyDescent="0.2">
      <c r="A342" s="23" t="s">
        <v>10</v>
      </c>
      <c r="B342" s="586" t="s">
        <v>282</v>
      </c>
    </row>
    <row r="343" spans="1:2" x14ac:dyDescent="0.2">
      <c r="A343" s="74" t="s">
        <v>8</v>
      </c>
      <c r="B343" s="587"/>
    </row>
    <row r="344" spans="1:2" x14ac:dyDescent="0.2">
      <c r="A344" s="22" t="s">
        <v>1</v>
      </c>
      <c r="B344" s="586" t="s">
        <v>58</v>
      </c>
    </row>
    <row r="345" spans="1:2" x14ac:dyDescent="0.2">
      <c r="A345" s="22" t="s">
        <v>5</v>
      </c>
      <c r="B345" s="586"/>
    </row>
    <row r="346" spans="1:2" x14ac:dyDescent="0.2">
      <c r="A346" s="22" t="s">
        <v>9</v>
      </c>
      <c r="B346" s="586"/>
    </row>
    <row r="347" spans="1:2" x14ac:dyDescent="0.2">
      <c r="A347" s="22" t="s">
        <v>4</v>
      </c>
      <c r="B347" s="586"/>
    </row>
    <row r="348" spans="1:2" x14ac:dyDescent="0.2">
      <c r="A348" s="22" t="s">
        <v>3</v>
      </c>
      <c r="B348" s="586"/>
    </row>
    <row r="349" spans="1:2" x14ac:dyDescent="0.2">
      <c r="A349" s="23" t="s">
        <v>10</v>
      </c>
      <c r="B349" s="586"/>
    </row>
    <row r="350" spans="1:2" x14ac:dyDescent="0.2">
      <c r="A350" s="74" t="s">
        <v>25</v>
      </c>
      <c r="B350" s="587"/>
    </row>
    <row r="351" spans="1:2" x14ac:dyDescent="0.2">
      <c r="A351" s="22" t="s">
        <v>1</v>
      </c>
      <c r="B351" s="586" t="s">
        <v>58</v>
      </c>
    </row>
    <row r="352" spans="1:2" x14ac:dyDescent="0.2">
      <c r="A352" s="22" t="s">
        <v>5</v>
      </c>
      <c r="B352" s="586"/>
    </row>
    <row r="353" spans="1:2" x14ac:dyDescent="0.2">
      <c r="A353" s="22" t="s">
        <v>9</v>
      </c>
      <c r="B353" s="586"/>
    </row>
    <row r="354" spans="1:2" x14ac:dyDescent="0.2">
      <c r="A354" s="22" t="s">
        <v>4</v>
      </c>
      <c r="B354" s="586"/>
    </row>
    <row r="355" spans="1:2" x14ac:dyDescent="0.2">
      <c r="A355" s="22" t="s">
        <v>3</v>
      </c>
      <c r="B355" s="586"/>
    </row>
    <row r="356" spans="1:2" x14ac:dyDescent="0.2">
      <c r="A356" s="23" t="s">
        <v>10</v>
      </c>
      <c r="B356" s="586"/>
    </row>
    <row r="357" spans="1:2" x14ac:dyDescent="0.2">
      <c r="A357" s="75" t="s">
        <v>0</v>
      </c>
      <c r="B357" s="587"/>
    </row>
    <row r="358" spans="1:2" x14ac:dyDescent="0.2">
      <c r="A358" s="22" t="s">
        <v>1</v>
      </c>
      <c r="B358" s="719" t="s">
        <v>575</v>
      </c>
    </row>
    <row r="359" spans="1:2" x14ac:dyDescent="0.2">
      <c r="A359" s="22" t="s">
        <v>5</v>
      </c>
      <c r="B359" s="586"/>
    </row>
    <row r="360" spans="1:2" ht="60.25" x14ac:dyDescent="0.2">
      <c r="A360" s="22" t="s">
        <v>9</v>
      </c>
      <c r="B360" s="578" t="s">
        <v>281</v>
      </c>
    </row>
    <row r="361" spans="1:2" x14ac:dyDescent="0.2">
      <c r="A361" s="22" t="s">
        <v>4</v>
      </c>
      <c r="B361" s="586"/>
    </row>
    <row r="362" spans="1:2" x14ac:dyDescent="0.2">
      <c r="A362" s="22" t="s">
        <v>3</v>
      </c>
      <c r="B362" s="586"/>
    </row>
    <row r="363" spans="1:2" x14ac:dyDescent="0.2">
      <c r="A363" s="22" t="s">
        <v>36</v>
      </c>
      <c r="B363" s="586"/>
    </row>
    <row r="364" spans="1:2" ht="19" customHeight="1" x14ac:dyDescent="0.2">
      <c r="A364" s="75" t="s">
        <v>7</v>
      </c>
      <c r="B364" s="587"/>
    </row>
    <row r="365" spans="1:2" x14ac:dyDescent="0.2">
      <c r="A365" s="22" t="s">
        <v>1</v>
      </c>
      <c r="B365" s="719" t="s">
        <v>575</v>
      </c>
    </row>
    <row r="366" spans="1:2" x14ac:dyDescent="0.2">
      <c r="A366" s="22" t="s">
        <v>5</v>
      </c>
      <c r="B366" s="602"/>
    </row>
    <row r="367" spans="1:2" ht="75.3" x14ac:dyDescent="0.2">
      <c r="A367" s="22" t="s">
        <v>9</v>
      </c>
      <c r="B367" s="597" t="s">
        <v>280</v>
      </c>
    </row>
    <row r="368" spans="1:2" x14ac:dyDescent="0.2">
      <c r="A368" s="22" t="s">
        <v>4</v>
      </c>
      <c r="B368" s="602"/>
    </row>
    <row r="369" spans="1:2" x14ac:dyDescent="0.2">
      <c r="A369" s="22" t="s">
        <v>3</v>
      </c>
      <c r="B369" s="602"/>
    </row>
    <row r="370" spans="1:2" x14ac:dyDescent="0.2">
      <c r="A370" s="22" t="s">
        <v>36</v>
      </c>
      <c r="B370" s="602"/>
    </row>
    <row r="371" spans="1:2" x14ac:dyDescent="0.2">
      <c r="A371" s="85" t="s">
        <v>26</v>
      </c>
      <c r="B371" s="554"/>
    </row>
    <row r="372" spans="1:2" x14ac:dyDescent="0.2">
      <c r="A372" s="22" t="s">
        <v>1</v>
      </c>
      <c r="B372" s="719" t="s">
        <v>575</v>
      </c>
    </row>
    <row r="373" spans="1:2" x14ac:dyDescent="0.2">
      <c r="A373" s="22" t="s">
        <v>5</v>
      </c>
      <c r="B373" s="602"/>
    </row>
    <row r="374" spans="1:2" ht="45.2" x14ac:dyDescent="0.2">
      <c r="A374" s="22" t="s">
        <v>9</v>
      </c>
      <c r="B374" s="597" t="s">
        <v>279</v>
      </c>
    </row>
    <row r="375" spans="1:2" x14ac:dyDescent="0.2">
      <c r="A375" s="22" t="s">
        <v>4</v>
      </c>
      <c r="B375" s="602" t="s">
        <v>604</v>
      </c>
    </row>
    <row r="376" spans="1:2" x14ac:dyDescent="0.2">
      <c r="A376" s="22" t="s">
        <v>3</v>
      </c>
      <c r="B376" s="602"/>
    </row>
    <row r="377" spans="1:2" x14ac:dyDescent="0.2">
      <c r="A377" s="23" t="s">
        <v>36</v>
      </c>
      <c r="B377" s="602"/>
    </row>
    <row r="378" spans="1:2" x14ac:dyDescent="0.2">
      <c r="A378" s="74" t="s">
        <v>27</v>
      </c>
      <c r="B378" s="587"/>
    </row>
    <row r="379" spans="1:2" x14ac:dyDescent="0.2">
      <c r="A379" s="22" t="s">
        <v>37</v>
      </c>
      <c r="B379" s="586" t="s">
        <v>58</v>
      </c>
    </row>
    <row r="380" spans="1:2" x14ac:dyDescent="0.2">
      <c r="A380" s="22" t="s">
        <v>5</v>
      </c>
      <c r="B380" s="586"/>
    </row>
    <row r="381" spans="1:2" x14ac:dyDescent="0.2">
      <c r="A381" s="22" t="s">
        <v>9</v>
      </c>
      <c r="B381" s="586"/>
    </row>
    <row r="382" spans="1:2" x14ac:dyDescent="0.2">
      <c r="A382" s="22" t="s">
        <v>4</v>
      </c>
      <c r="B382" s="586"/>
    </row>
    <row r="383" spans="1:2" x14ac:dyDescent="0.2">
      <c r="A383" s="22" t="s">
        <v>3</v>
      </c>
      <c r="B383" s="586"/>
    </row>
    <row r="384" spans="1:2" x14ac:dyDescent="0.2">
      <c r="A384" s="23" t="s">
        <v>36</v>
      </c>
      <c r="B384" s="586"/>
    </row>
    <row r="385" spans="1:2" x14ac:dyDescent="0.2">
      <c r="A385" s="74" t="s">
        <v>38</v>
      </c>
      <c r="B385" s="587"/>
    </row>
    <row r="386" spans="1:2" x14ac:dyDescent="0.2">
      <c r="A386" s="22" t="s">
        <v>37</v>
      </c>
      <c r="B386" s="586" t="s">
        <v>575</v>
      </c>
    </row>
    <row r="387" spans="1:2" x14ac:dyDescent="0.2">
      <c r="A387" s="22" t="s">
        <v>5</v>
      </c>
      <c r="B387" s="586"/>
    </row>
    <row r="388" spans="1:2" ht="135.5" x14ac:dyDescent="0.2">
      <c r="A388" s="22" t="s">
        <v>9</v>
      </c>
      <c r="B388" s="578" t="s">
        <v>805</v>
      </c>
    </row>
    <row r="389" spans="1:2" x14ac:dyDescent="0.2">
      <c r="A389" s="22" t="s">
        <v>4</v>
      </c>
      <c r="B389" s="586"/>
    </row>
    <row r="390" spans="1:2" x14ac:dyDescent="0.2">
      <c r="A390" s="22" t="s">
        <v>3</v>
      </c>
      <c r="B390" s="586"/>
    </row>
    <row r="391" spans="1:2" x14ac:dyDescent="0.2">
      <c r="A391" s="23" t="s">
        <v>36</v>
      </c>
      <c r="B391" s="586"/>
    </row>
    <row r="392" spans="1:2" x14ac:dyDescent="0.2">
      <c r="A392" s="74" t="s">
        <v>29</v>
      </c>
      <c r="B392" s="587"/>
    </row>
    <row r="393" spans="1:2" x14ac:dyDescent="0.2">
      <c r="A393" s="22" t="s">
        <v>37</v>
      </c>
      <c r="B393" s="586" t="s">
        <v>58</v>
      </c>
    </row>
    <row r="394" spans="1:2" x14ac:dyDescent="0.2">
      <c r="A394" s="22" t="s">
        <v>5</v>
      </c>
      <c r="B394" s="586"/>
    </row>
    <row r="395" spans="1:2" x14ac:dyDescent="0.2">
      <c r="A395" s="22" t="s">
        <v>9</v>
      </c>
      <c r="B395" s="586"/>
    </row>
    <row r="396" spans="1:2" x14ac:dyDescent="0.2">
      <c r="A396" s="22" t="s">
        <v>4</v>
      </c>
      <c r="B396" s="586"/>
    </row>
    <row r="397" spans="1:2" x14ac:dyDescent="0.2">
      <c r="A397" s="22" t="s">
        <v>3</v>
      </c>
      <c r="B397" s="586"/>
    </row>
    <row r="398" spans="1:2" x14ac:dyDescent="0.2">
      <c r="A398" s="23" t="s">
        <v>36</v>
      </c>
      <c r="B398" s="586"/>
    </row>
    <row r="399" spans="1:2" x14ac:dyDescent="0.2">
      <c r="A399" s="74" t="s">
        <v>30</v>
      </c>
      <c r="B399" s="587"/>
    </row>
    <row r="400" spans="1:2" x14ac:dyDescent="0.2">
      <c r="A400" s="22" t="s">
        <v>37</v>
      </c>
      <c r="B400" s="586" t="s">
        <v>58</v>
      </c>
    </row>
    <row r="401" spans="1:2" x14ac:dyDescent="0.2">
      <c r="A401" s="22" t="s">
        <v>5</v>
      </c>
      <c r="B401" s="586"/>
    </row>
    <row r="402" spans="1:2" ht="30.15" x14ac:dyDescent="0.2">
      <c r="A402" s="22" t="s">
        <v>9</v>
      </c>
      <c r="B402" s="578" t="s">
        <v>798</v>
      </c>
    </row>
    <row r="403" spans="1:2" x14ac:dyDescent="0.2">
      <c r="A403" s="22" t="s">
        <v>4</v>
      </c>
      <c r="B403" s="586"/>
    </row>
    <row r="404" spans="1:2" x14ac:dyDescent="0.2">
      <c r="A404" s="22" t="s">
        <v>3</v>
      </c>
      <c r="B404" s="586"/>
    </row>
    <row r="405" spans="1:2" x14ac:dyDescent="0.2">
      <c r="A405" s="23" t="s">
        <v>36</v>
      </c>
      <c r="B405" s="588"/>
    </row>
    <row r="406" spans="1:2" x14ac:dyDescent="0.2">
      <c r="A406" s="74" t="s">
        <v>31</v>
      </c>
      <c r="B406" s="587"/>
    </row>
    <row r="407" spans="1:2" x14ac:dyDescent="0.2">
      <c r="A407" s="22" t="s">
        <v>37</v>
      </c>
      <c r="B407" s="586" t="s">
        <v>58</v>
      </c>
    </row>
    <row r="408" spans="1:2" x14ac:dyDescent="0.2">
      <c r="A408" s="22" t="s">
        <v>5</v>
      </c>
      <c r="B408" s="586"/>
    </row>
    <row r="409" spans="1:2" x14ac:dyDescent="0.2">
      <c r="A409" s="22" t="s">
        <v>9</v>
      </c>
      <c r="B409" s="586"/>
    </row>
    <row r="410" spans="1:2" x14ac:dyDescent="0.2">
      <c r="A410" s="22" t="s">
        <v>4</v>
      </c>
      <c r="B410" s="586"/>
    </row>
    <row r="411" spans="1:2" x14ac:dyDescent="0.2">
      <c r="A411" s="22" t="s">
        <v>3</v>
      </c>
      <c r="B411" s="586"/>
    </row>
    <row r="412" spans="1:2" x14ac:dyDescent="0.2">
      <c r="A412" s="23" t="s">
        <v>36</v>
      </c>
      <c r="B412" s="588"/>
    </row>
    <row r="413" spans="1:2" x14ac:dyDescent="0.2">
      <c r="A413" s="74" t="s">
        <v>32</v>
      </c>
      <c r="B413" s="587"/>
    </row>
    <row r="414" spans="1:2" x14ac:dyDescent="0.2">
      <c r="A414" s="22" t="s">
        <v>1</v>
      </c>
      <c r="B414" s="586" t="s">
        <v>575</v>
      </c>
    </row>
    <row r="415" spans="1:2" x14ac:dyDescent="0.2">
      <c r="A415" s="22" t="s">
        <v>5</v>
      </c>
      <c r="B415" s="586"/>
    </row>
    <row r="416" spans="1:2" x14ac:dyDescent="0.2">
      <c r="A416" s="22" t="s">
        <v>9</v>
      </c>
      <c r="B416" s="586" t="s">
        <v>806</v>
      </c>
    </row>
    <row r="417" spans="1:2" x14ac:dyDescent="0.2">
      <c r="A417" s="22" t="s">
        <v>4</v>
      </c>
      <c r="B417" s="586"/>
    </row>
    <row r="418" spans="1:2" x14ac:dyDescent="0.2">
      <c r="A418" s="22" t="s">
        <v>3</v>
      </c>
      <c r="B418" s="586"/>
    </row>
    <row r="419" spans="1:2" ht="15.75" thickBot="1" x14ac:dyDescent="0.25">
      <c r="A419" s="589" t="s">
        <v>10</v>
      </c>
      <c r="B419" s="590"/>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Introduction</vt:lpstr>
      <vt:lpstr>Absolute impacts</vt:lpstr>
      <vt:lpstr>Relative impacts</vt:lpstr>
      <vt:lpstr>Scenario impacts</vt:lpstr>
      <vt:lpstr>Summary of input data</vt:lpstr>
      <vt:lpstr>Conventional </vt:lpstr>
      <vt:lpstr>Electric vehicles</vt:lpstr>
      <vt:lpstr>Plug in hybrids</vt:lpstr>
      <vt:lpstr>Hydrogen buses</vt:lpstr>
      <vt:lpstr>Biofuels_foodcrops</vt:lpstr>
      <vt:lpstr>Biofuels_waste</vt:lpstr>
      <vt:lpstr>Biofuels_energycrops</vt:lpstr>
      <vt:lpstr>Efficiency improvement</vt:lpstr>
      <vt:lpstr>Walking &amp; cycling</vt:lpstr>
      <vt:lpstr>Demand reduction</vt:lpstr>
      <vt:lpstr>Modal shift</vt:lpstr>
      <vt:lpstr>HGV logistics savings</vt:lpstr>
      <vt:lpstr>Ecodriving</vt:lpstr>
      <vt:lpstr>Speed limiting</vt:lpstr>
      <vt:lpstr>Impact categories</vt:lpstr>
      <vt:lpstr>References</vt:lpstr>
    </vt:vector>
  </TitlesOfParts>
  <Company>EMRC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Holland</dc:creator>
  <cp:lastModifiedBy>Daniel Forster</cp:lastModifiedBy>
  <cp:lastPrinted>2013-07-23T08:24:09Z</cp:lastPrinted>
  <dcterms:created xsi:type="dcterms:W3CDTF">2013-01-26T12:27:27Z</dcterms:created>
  <dcterms:modified xsi:type="dcterms:W3CDTF">2013-07-24T07:52:53Z</dcterms:modified>
</cp:coreProperties>
</file>